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7275" yWindow="-135" windowWidth="7890" windowHeight="11760" activeTab="5"/>
  </bookViews>
  <sheets>
    <sheet name="Brandon" sheetId="2" r:id="rId1"/>
    <sheet name="Campbellsport" sheetId="6" r:id="rId2"/>
    <sheet name="FDL" sheetId="10" r:id="rId3"/>
    <sheet name="N. Fond du Lac" sheetId="4" r:id="rId4"/>
    <sheet name="Oakfield" sheetId="8" r:id="rId5"/>
    <sheet name="Ripon" sheetId="7" r:id="rId6"/>
  </sheets>
  <calcPr calcId="171027"/>
</workbook>
</file>

<file path=xl/calcChain.xml><?xml version="1.0" encoding="utf-8"?>
<calcChain xmlns="http://schemas.openxmlformats.org/spreadsheetml/2006/main">
  <c r="P89" i="8" l="1"/>
  <c r="P98" i="8" s="1"/>
  <c r="B119" i="6"/>
  <c r="C22" i="6" s="1"/>
  <c r="O114" i="10" l="1"/>
  <c r="K120" i="10"/>
  <c r="P114" i="10"/>
  <c r="N114" i="10"/>
  <c r="M114" i="10"/>
  <c r="L114" i="10"/>
  <c r="K114" i="10"/>
  <c r="J114" i="10"/>
  <c r="I114" i="10"/>
  <c r="H114" i="10"/>
  <c r="G114" i="10"/>
  <c r="F114" i="10"/>
  <c r="E114" i="10"/>
  <c r="B123" i="2"/>
  <c r="C23" i="2" s="1"/>
  <c r="B168" i="7"/>
  <c r="C150" i="7" s="1"/>
  <c r="B98" i="8"/>
  <c r="B124" i="4"/>
  <c r="G135" i="10"/>
  <c r="C28" i="8" l="1"/>
  <c r="C29" i="8"/>
  <c r="C36" i="8"/>
  <c r="C37" i="8"/>
  <c r="C44" i="8"/>
  <c r="C45" i="8"/>
  <c r="C34" i="8"/>
  <c r="C42" i="8"/>
  <c r="C47" i="8"/>
  <c r="C32" i="8"/>
  <c r="C33" i="8"/>
  <c r="C40" i="8"/>
  <c r="C41" i="8"/>
  <c r="C30" i="8"/>
  <c r="C35" i="8"/>
  <c r="C38" i="8"/>
  <c r="C43" i="8"/>
  <c r="C46" i="8"/>
  <c r="C31" i="8"/>
  <c r="C39" i="8"/>
  <c r="C23" i="8"/>
  <c r="C25" i="8"/>
  <c r="C21" i="8"/>
  <c r="C22" i="8"/>
  <c r="C17" i="8"/>
  <c r="C15" i="8"/>
  <c r="C47" i="4"/>
  <c r="C26" i="4"/>
  <c r="C99" i="6"/>
  <c r="C100" i="6"/>
  <c r="C101" i="6"/>
  <c r="C104" i="6"/>
  <c r="C40" i="6"/>
  <c r="C39" i="6"/>
  <c r="C41" i="6"/>
  <c r="C26" i="6"/>
  <c r="C15" i="6"/>
  <c r="C25" i="6"/>
  <c r="C24" i="6"/>
  <c r="C95" i="4"/>
  <c r="C72" i="4"/>
  <c r="C136" i="7"/>
  <c r="C142" i="7"/>
  <c r="C98" i="7"/>
  <c r="C109" i="7"/>
  <c r="C76" i="8"/>
  <c r="C89" i="8"/>
  <c r="C52" i="8"/>
  <c r="C72" i="8"/>
  <c r="C61" i="4"/>
  <c r="C76" i="4"/>
  <c r="C89" i="6"/>
  <c r="C80" i="6"/>
  <c r="C62" i="6"/>
  <c r="C82" i="6"/>
  <c r="C78" i="2"/>
  <c r="C118" i="2"/>
  <c r="C74" i="2"/>
  <c r="C71" i="2"/>
  <c r="C70" i="2"/>
  <c r="C72" i="2"/>
  <c r="C55" i="8"/>
  <c r="C73" i="8"/>
  <c r="C54" i="8"/>
  <c r="C81" i="8"/>
  <c r="C106" i="4"/>
  <c r="C114" i="4"/>
  <c r="C84" i="4"/>
  <c r="C59" i="4"/>
  <c r="C90" i="6"/>
  <c r="C110" i="6"/>
  <c r="C21" i="2"/>
  <c r="C100" i="2"/>
  <c r="C94" i="2"/>
  <c r="C92" i="2"/>
  <c r="C76" i="2"/>
  <c r="C53" i="2"/>
  <c r="C39" i="2"/>
  <c r="C165" i="7"/>
  <c r="C14" i="7"/>
  <c r="C156" i="7"/>
  <c r="C72" i="7"/>
  <c r="C85" i="7"/>
  <c r="C86" i="7"/>
  <c r="C139" i="7"/>
  <c r="C21" i="6"/>
  <c r="C59" i="6"/>
  <c r="C57" i="6"/>
  <c r="C113" i="7"/>
  <c r="C159" i="7"/>
  <c r="C26" i="7"/>
  <c r="C130" i="7"/>
  <c r="C118" i="7"/>
  <c r="C110" i="7"/>
  <c r="C107" i="7"/>
  <c r="C62" i="7"/>
  <c r="C76" i="7"/>
  <c r="C119" i="7"/>
  <c r="C124" i="7"/>
  <c r="C34" i="7"/>
  <c r="C140" i="7"/>
  <c r="C111" i="7"/>
  <c r="C70" i="7"/>
  <c r="C32" i="7"/>
  <c r="C122" i="7"/>
  <c r="C65" i="7"/>
  <c r="C24" i="7"/>
  <c r="C99" i="7"/>
  <c r="C95" i="7"/>
  <c r="C104" i="7"/>
  <c r="C84" i="7"/>
  <c r="C135" i="7"/>
  <c r="C71" i="7"/>
  <c r="C162" i="7"/>
  <c r="C97" i="7"/>
  <c r="C41" i="7"/>
  <c r="C74" i="7"/>
  <c r="C115" i="7"/>
  <c r="C57" i="7"/>
  <c r="C92" i="7"/>
  <c r="C116" i="7"/>
  <c r="C35" i="7"/>
  <c r="C144" i="7"/>
  <c r="C151" i="7"/>
  <c r="C129" i="7"/>
  <c r="C121" i="7"/>
  <c r="C77" i="7"/>
  <c r="C52" i="7"/>
  <c r="C157" i="7"/>
  <c r="C55" i="7"/>
  <c r="C58" i="7"/>
  <c r="C128" i="7"/>
  <c r="C164" i="7"/>
  <c r="C27" i="7"/>
  <c r="C43" i="7"/>
  <c r="C155" i="7"/>
  <c r="C13" i="7"/>
  <c r="C12" i="7"/>
  <c r="C153" i="7"/>
  <c r="C91" i="8"/>
  <c r="C74" i="8"/>
  <c r="C77" i="8"/>
  <c r="C75" i="8"/>
  <c r="C70" i="8"/>
  <c r="C60" i="8"/>
  <c r="C68" i="8"/>
  <c r="C16" i="8"/>
  <c r="C19" i="8"/>
  <c r="C96" i="8"/>
  <c r="C20" i="8"/>
  <c r="C66" i="8"/>
  <c r="C56" i="8"/>
  <c r="C63" i="8"/>
  <c r="C64" i="8"/>
  <c r="C57" i="8"/>
  <c r="C82" i="8"/>
  <c r="C14" i="8"/>
  <c r="C50" i="8"/>
  <c r="C87" i="8"/>
  <c r="C61" i="8"/>
  <c r="C27" i="8"/>
  <c r="C12" i="8"/>
  <c r="C18" i="8"/>
  <c r="C24" i="8"/>
  <c r="C79" i="8"/>
  <c r="C88" i="4"/>
  <c r="B127" i="4"/>
  <c r="C24" i="4"/>
  <c r="C35" i="4"/>
  <c r="C55" i="4"/>
  <c r="C121" i="4"/>
  <c r="C56" i="4"/>
  <c r="C112" i="4"/>
  <c r="C49" i="4"/>
  <c r="C105" i="4"/>
  <c r="C46" i="4"/>
  <c r="C107" i="4"/>
  <c r="C103" i="4"/>
  <c r="C65" i="4"/>
  <c r="C62" i="4"/>
  <c r="C13" i="4"/>
  <c r="C86" i="4"/>
  <c r="C115" i="4"/>
  <c r="D115" i="4" s="1"/>
  <c r="E115" i="4" s="1"/>
  <c r="P115" i="4" s="1"/>
  <c r="C45" i="4"/>
  <c r="C90" i="4"/>
  <c r="C30" i="4"/>
  <c r="C17" i="4"/>
  <c r="D17" i="4" s="1"/>
  <c r="E17" i="4" s="1"/>
  <c r="C25" i="4"/>
  <c r="C16" i="4"/>
  <c r="C60" i="4"/>
  <c r="C44" i="4"/>
  <c r="D44" i="4" s="1"/>
  <c r="E44" i="4" s="1"/>
  <c r="P44" i="4" s="1"/>
  <c r="C68" i="4"/>
  <c r="C83" i="4"/>
  <c r="C78" i="4"/>
  <c r="C97" i="4"/>
  <c r="D97" i="4" s="1"/>
  <c r="E97" i="4" s="1"/>
  <c r="C104" i="4"/>
  <c r="C122" i="4"/>
  <c r="C92" i="4"/>
  <c r="C40" i="4"/>
  <c r="D40" i="4" s="1"/>
  <c r="E40" i="4" s="1"/>
  <c r="P40" i="4" s="1"/>
  <c r="C73" i="4"/>
  <c r="C20" i="4"/>
  <c r="C80" i="4"/>
  <c r="C39" i="4"/>
  <c r="D39" i="4" s="1"/>
  <c r="E39" i="4" s="1"/>
  <c r="F39" i="4" s="1"/>
  <c r="C18" i="4"/>
  <c r="C81" i="4"/>
  <c r="C85" i="4"/>
  <c r="C74" i="4"/>
  <c r="D74" i="4" s="1"/>
  <c r="E74" i="4" s="1"/>
  <c r="P74" i="4" s="1"/>
  <c r="C28" i="4"/>
  <c r="C70" i="4"/>
  <c r="C52" i="4"/>
  <c r="C31" i="4"/>
  <c r="D31" i="4" s="1"/>
  <c r="E31" i="4" s="1"/>
  <c r="P31" i="4" s="1"/>
  <c r="C48" i="4"/>
  <c r="C116" i="4"/>
  <c r="C91" i="4"/>
  <c r="C71" i="4"/>
  <c r="D71" i="4" s="1"/>
  <c r="E71" i="4" s="1"/>
  <c r="P71" i="4" s="1"/>
  <c r="C96" i="4"/>
  <c r="C32" i="4"/>
  <c r="C15" i="4"/>
  <c r="C42" i="4"/>
  <c r="D42" i="4" s="1"/>
  <c r="E42" i="4" s="1"/>
  <c r="F42" i="4" s="1"/>
  <c r="C54" i="4"/>
  <c r="C118" i="4"/>
  <c r="C38" i="4"/>
  <c r="C120" i="4"/>
  <c r="D120" i="4" s="1"/>
  <c r="E120" i="4" s="1"/>
  <c r="P120" i="4" s="1"/>
  <c r="C108" i="4"/>
  <c r="C64" i="4"/>
  <c r="C51" i="4"/>
  <c r="C98" i="4"/>
  <c r="D98" i="4" s="1"/>
  <c r="E98" i="4" s="1"/>
  <c r="I98" i="4" s="1"/>
  <c r="C99" i="4"/>
  <c r="C87" i="4"/>
  <c r="C69" i="4"/>
  <c r="C93" i="4"/>
  <c r="D93" i="4" s="1"/>
  <c r="E93" i="4" s="1"/>
  <c r="I93" i="4" s="1"/>
  <c r="C33" i="4"/>
  <c r="C77" i="4"/>
  <c r="C113" i="4"/>
  <c r="C43" i="4"/>
  <c r="D43" i="4" s="1"/>
  <c r="E43" i="4" s="1"/>
  <c r="P43" i="4" s="1"/>
  <c r="C27" i="4"/>
  <c r="C57" i="4"/>
  <c r="C23" i="4"/>
  <c r="C117" i="4"/>
  <c r="D117" i="4" s="1"/>
  <c r="E117" i="4" s="1"/>
  <c r="C82" i="4"/>
  <c r="C29" i="4"/>
  <c r="C89" i="4"/>
  <c r="C100" i="4"/>
  <c r="D100" i="4" s="1"/>
  <c r="E100" i="4" s="1"/>
  <c r="J100" i="4" s="1"/>
  <c r="C14" i="4"/>
  <c r="C119" i="4"/>
  <c r="C50" i="4"/>
  <c r="C109" i="4"/>
  <c r="D109" i="4" s="1"/>
  <c r="E109" i="4" s="1"/>
  <c r="C21" i="4"/>
  <c r="C36" i="4"/>
  <c r="C63" i="4"/>
  <c r="C66" i="4"/>
  <c r="D66" i="4" s="1"/>
  <c r="E66" i="4" s="1"/>
  <c r="H66" i="4" s="1"/>
  <c r="C124" i="4"/>
  <c r="C58" i="4"/>
  <c r="C79" i="4"/>
  <c r="C12" i="4"/>
  <c r="D12" i="4" s="1"/>
  <c r="E12" i="4" s="1"/>
  <c r="C41" i="4"/>
  <c r="C111" i="4"/>
  <c r="C22" i="4"/>
  <c r="C110" i="4"/>
  <c r="D110" i="4" s="1"/>
  <c r="E110" i="4" s="1"/>
  <c r="K110" i="4" s="1"/>
  <c r="C19" i="4"/>
  <c r="C75" i="4"/>
  <c r="C37" i="4"/>
  <c r="C102" i="4"/>
  <c r="D102" i="4" s="1"/>
  <c r="E102" i="4" s="1"/>
  <c r="C67" i="4"/>
  <c r="C53" i="4"/>
  <c r="C101" i="4"/>
  <c r="C34" i="4"/>
  <c r="D34" i="4" s="1"/>
  <c r="E34" i="4" s="1"/>
  <c r="C94" i="4"/>
  <c r="C51" i="6"/>
  <c r="C33" i="6"/>
  <c r="C68" i="6"/>
  <c r="C47" i="6"/>
  <c r="C49" i="6"/>
  <c r="C86" i="6"/>
  <c r="C60" i="6"/>
  <c r="C79" i="6"/>
  <c r="C95" i="6"/>
  <c r="C36" i="6"/>
  <c r="C72" i="6"/>
  <c r="C44" i="6"/>
  <c r="C88" i="6"/>
  <c r="C93" i="6"/>
  <c r="C102" i="6"/>
  <c r="C73" i="6"/>
  <c r="C35" i="6"/>
  <c r="C63" i="6"/>
  <c r="C56" i="6"/>
  <c r="C75" i="6"/>
  <c r="C69" i="6"/>
  <c r="C113" i="2"/>
  <c r="C103" i="2"/>
  <c r="C52" i="2"/>
  <c r="C38" i="2"/>
  <c r="C32" i="2"/>
  <c r="C42" i="2"/>
  <c r="C14" i="2"/>
  <c r="C73" i="2"/>
  <c r="C120" i="2"/>
  <c r="C81" i="2"/>
  <c r="C35" i="2"/>
  <c r="C19" i="2"/>
  <c r="C49" i="2"/>
  <c r="C106" i="2"/>
  <c r="C117" i="2"/>
  <c r="C63" i="2"/>
  <c r="C24" i="2"/>
  <c r="C69" i="2"/>
  <c r="C109" i="2"/>
  <c r="B126" i="2"/>
  <c r="D63" i="2" s="1"/>
  <c r="E63" i="2" s="1"/>
  <c r="C68" i="2"/>
  <c r="C112" i="2"/>
  <c r="C45" i="2"/>
  <c r="C85" i="2"/>
  <c r="C77" i="2"/>
  <c r="C26" i="2"/>
  <c r="C107" i="2"/>
  <c r="C50" i="2"/>
  <c r="D50" i="2" s="1"/>
  <c r="E50" i="2" s="1"/>
  <c r="C57" i="2"/>
  <c r="C44" i="2"/>
  <c r="C62" i="2"/>
  <c r="C22" i="2"/>
  <c r="D22" i="2" s="1"/>
  <c r="E22" i="2" s="1"/>
  <c r="C93" i="2"/>
  <c r="C27" i="2"/>
  <c r="C99" i="2"/>
  <c r="C54" i="2"/>
  <c r="D54" i="2" s="1"/>
  <c r="E54" i="2" s="1"/>
  <c r="P54" i="2" s="1"/>
  <c r="C33" i="2"/>
  <c r="C67" i="2"/>
  <c r="C43" i="2"/>
  <c r="C65" i="2"/>
  <c r="D65" i="2" s="1"/>
  <c r="E65" i="2" s="1"/>
  <c r="H65" i="2" s="1"/>
  <c r="C25" i="2"/>
  <c r="C29" i="2"/>
  <c r="C48" i="2"/>
  <c r="C28" i="2"/>
  <c r="D28" i="2" s="1"/>
  <c r="E28" i="2" s="1"/>
  <c r="C108" i="2"/>
  <c r="C64" i="2"/>
  <c r="C60" i="2"/>
  <c r="C115" i="2"/>
  <c r="D115" i="2" s="1"/>
  <c r="E115" i="2" s="1"/>
  <c r="K115" i="2" s="1"/>
  <c r="C102" i="2"/>
  <c r="C82" i="2"/>
  <c r="C20" i="2"/>
  <c r="C114" i="2"/>
  <c r="D114" i="2" s="1"/>
  <c r="E114" i="2" s="1"/>
  <c r="C96" i="2"/>
  <c r="C87" i="2"/>
  <c r="C46" i="2"/>
  <c r="C18" i="2"/>
  <c r="D18" i="2" s="1"/>
  <c r="E18" i="2" s="1"/>
  <c r="F18" i="2" s="1"/>
  <c r="C17" i="2"/>
  <c r="C123" i="2"/>
  <c r="C110" i="2"/>
  <c r="C90" i="2"/>
  <c r="D90" i="2" s="1"/>
  <c r="E90" i="2" s="1"/>
  <c r="C66" i="2"/>
  <c r="C31" i="2"/>
  <c r="C95" i="2"/>
  <c r="C58" i="2"/>
  <c r="D58" i="2" s="1"/>
  <c r="E58" i="2" s="1"/>
  <c r="P58" i="2" s="1"/>
  <c r="C13" i="2"/>
  <c r="C104" i="2"/>
  <c r="C79" i="2"/>
  <c r="C40" i="2"/>
  <c r="D40" i="2" s="1"/>
  <c r="E40" i="2" s="1"/>
  <c r="C30" i="2"/>
  <c r="C59" i="2"/>
  <c r="C84" i="2"/>
  <c r="C152" i="7"/>
  <c r="C126" i="7"/>
  <c r="C51" i="7"/>
  <c r="C60" i="7"/>
  <c r="C123" i="7"/>
  <c r="C112" i="7"/>
  <c r="C22" i="7"/>
  <c r="C61" i="7"/>
  <c r="C127" i="7"/>
  <c r="C134" i="7"/>
  <c r="C120" i="7"/>
  <c r="C37" i="7"/>
  <c r="C161" i="7"/>
  <c r="C168" i="7"/>
  <c r="C33" i="7"/>
  <c r="C94" i="7"/>
  <c r="C44" i="7"/>
  <c r="C102" i="7"/>
  <c r="C146" i="7"/>
  <c r="C36" i="7"/>
  <c r="C81" i="7"/>
  <c r="C114" i="7"/>
  <c r="C132" i="7"/>
  <c r="C40" i="7"/>
  <c r="C141" i="7"/>
  <c r="C166" i="7"/>
  <c r="C145" i="7"/>
  <c r="C149" i="7"/>
  <c r="C108" i="7"/>
  <c r="C59" i="7"/>
  <c r="C63" i="7"/>
  <c r="C106" i="7"/>
  <c r="C88" i="7"/>
  <c r="C133" i="7"/>
  <c r="C25" i="7"/>
  <c r="C42" i="7"/>
  <c r="C163" i="7"/>
  <c r="C154" i="7"/>
  <c r="C89" i="7"/>
  <c r="C131" i="7"/>
  <c r="C56" i="7"/>
  <c r="C54" i="7"/>
  <c r="C66" i="7"/>
  <c r="C49" i="7"/>
  <c r="C100" i="7"/>
  <c r="C83" i="7"/>
  <c r="C73" i="7"/>
  <c r="C137" i="7"/>
  <c r="C101" i="7"/>
  <c r="C53" i="7"/>
  <c r="C45" i="7"/>
  <c r="C75" i="7"/>
  <c r="C105" i="7"/>
  <c r="C48" i="7"/>
  <c r="C125" i="7"/>
  <c r="C28" i="7"/>
  <c r="C46" i="7"/>
  <c r="C160" i="7"/>
  <c r="C15" i="7"/>
  <c r="C29" i="7"/>
  <c r="C93" i="7"/>
  <c r="C30" i="7"/>
  <c r="C17" i="7"/>
  <c r="C87" i="7"/>
  <c r="C69" i="7"/>
  <c r="C78" i="7"/>
  <c r="C39" i="7"/>
  <c r="C19" i="7"/>
  <c r="C143" i="7"/>
  <c r="C80" i="7"/>
  <c r="C38" i="7"/>
  <c r="C117" i="7"/>
  <c r="C147" i="7"/>
  <c r="C68" i="7"/>
  <c r="C47" i="7"/>
  <c r="C90" i="7"/>
  <c r="C31" i="7"/>
  <c r="C91" i="7"/>
  <c r="C64" i="7"/>
  <c r="C16" i="7"/>
  <c r="C21" i="7"/>
  <c r="C103" i="7"/>
  <c r="C148" i="7"/>
  <c r="C158" i="7"/>
  <c r="C67" i="7"/>
  <c r="C79" i="7"/>
  <c r="C138" i="7"/>
  <c r="C96" i="7"/>
  <c r="C18" i="7"/>
  <c r="C82" i="7"/>
  <c r="C20" i="7"/>
  <c r="C23" i="7"/>
  <c r="B171" i="7"/>
  <c r="D150" i="7" s="1"/>
  <c r="E150" i="7" s="1"/>
  <c r="C50" i="7"/>
  <c r="C85" i="8"/>
  <c r="C59" i="8"/>
  <c r="C58" i="8"/>
  <c r="C65" i="8"/>
  <c r="C98" i="8"/>
  <c r="C80" i="8"/>
  <c r="C94" i="8"/>
  <c r="C13" i="8"/>
  <c r="C84" i="8"/>
  <c r="C49" i="8"/>
  <c r="C78" i="8"/>
  <c r="C53" i="8"/>
  <c r="C83" i="8"/>
  <c r="C86" i="8"/>
  <c r="C48" i="8"/>
  <c r="C26" i="8"/>
  <c r="C92" i="8"/>
  <c r="C69" i="8"/>
  <c r="C93" i="8"/>
  <c r="C95" i="8"/>
  <c r="C88" i="8"/>
  <c r="C62" i="8"/>
  <c r="B101" i="8"/>
  <c r="C71" i="8"/>
  <c r="C90" i="8"/>
  <c r="C51" i="8"/>
  <c r="C67" i="8"/>
  <c r="C67" i="6"/>
  <c r="C20" i="6"/>
  <c r="C66" i="6"/>
  <c r="C23" i="6"/>
  <c r="C46" i="6"/>
  <c r="C117" i="6"/>
  <c r="C64" i="6"/>
  <c r="C85" i="6"/>
  <c r="C109" i="6"/>
  <c r="C52" i="6"/>
  <c r="C53" i="6"/>
  <c r="C28" i="6"/>
  <c r="C16" i="6"/>
  <c r="C13" i="6"/>
  <c r="C107" i="6"/>
  <c r="C58" i="6"/>
  <c r="C65" i="6"/>
  <c r="C45" i="6"/>
  <c r="C55" i="6"/>
  <c r="C50" i="6"/>
  <c r="C106" i="6"/>
  <c r="C31" i="6"/>
  <c r="B122" i="6"/>
  <c r="D22" i="6" s="1"/>
  <c r="E22" i="6" s="1"/>
  <c r="C43" i="6"/>
  <c r="C105" i="6"/>
  <c r="C116" i="6"/>
  <c r="C76" i="6"/>
  <c r="C12" i="6"/>
  <c r="C17" i="6"/>
  <c r="C91" i="6"/>
  <c r="C78" i="6"/>
  <c r="C115" i="6"/>
  <c r="C18" i="6"/>
  <c r="C113" i="6"/>
  <c r="C92" i="6"/>
  <c r="C111" i="6"/>
  <c r="C83" i="6"/>
  <c r="C61" i="6"/>
  <c r="C70" i="6"/>
  <c r="C34" i="6"/>
  <c r="C108" i="6"/>
  <c r="C81" i="6"/>
  <c r="C71" i="6"/>
  <c r="C42" i="6"/>
  <c r="C48" i="6"/>
  <c r="C29" i="6"/>
  <c r="C112" i="6"/>
  <c r="C37" i="6"/>
  <c r="C77" i="6"/>
  <c r="C14" i="6"/>
  <c r="C19" i="6"/>
  <c r="C54" i="6"/>
  <c r="C98" i="6"/>
  <c r="C87" i="6"/>
  <c r="C38" i="6"/>
  <c r="C74" i="6"/>
  <c r="C114" i="6"/>
  <c r="C96" i="6"/>
  <c r="C94" i="6"/>
  <c r="C84" i="6"/>
  <c r="C103" i="6"/>
  <c r="C119" i="6"/>
  <c r="C27" i="6"/>
  <c r="C97" i="6"/>
  <c r="C32" i="6"/>
  <c r="C30" i="6"/>
  <c r="C86" i="2"/>
  <c r="C119" i="2"/>
  <c r="C80" i="2"/>
  <c r="C41" i="2"/>
  <c r="C105" i="2"/>
  <c r="C34" i="2"/>
  <c r="C116" i="2"/>
  <c r="C121" i="2"/>
  <c r="C89" i="2"/>
  <c r="C88" i="2"/>
  <c r="C91" i="2"/>
  <c r="C56" i="2"/>
  <c r="C16" i="2"/>
  <c r="C83" i="2"/>
  <c r="C101" i="2"/>
  <c r="C97" i="2"/>
  <c r="C61" i="2"/>
  <c r="C75" i="2"/>
  <c r="C47" i="2"/>
  <c r="C15" i="2"/>
  <c r="C98" i="2"/>
  <c r="C37" i="2"/>
  <c r="C111" i="2"/>
  <c r="C51" i="2"/>
  <c r="C36" i="2"/>
  <c r="C55" i="2"/>
  <c r="D46" i="7" l="1"/>
  <c r="E46" i="7" s="1"/>
  <c r="P46" i="7" s="1"/>
  <c r="D23" i="8"/>
  <c r="E23" i="8" s="1"/>
  <c r="F23" i="8" s="1"/>
  <c r="D39" i="8"/>
  <c r="E39" i="8" s="1"/>
  <c r="F39" i="8" s="1"/>
  <c r="D38" i="8"/>
  <c r="E38" i="8" s="1"/>
  <c r="P38" i="8" s="1"/>
  <c r="D40" i="8"/>
  <c r="E40" i="8" s="1"/>
  <c r="P40" i="8" s="1"/>
  <c r="D42" i="8"/>
  <c r="E42" i="8" s="1"/>
  <c r="F42" i="8" s="1"/>
  <c r="D37" i="8"/>
  <c r="E37" i="8" s="1"/>
  <c r="F37" i="8" s="1"/>
  <c r="D51" i="8"/>
  <c r="E51" i="8" s="1"/>
  <c r="H51" i="8" s="1"/>
  <c r="D31" i="8"/>
  <c r="E31" i="8" s="1"/>
  <c r="D35" i="8"/>
  <c r="E35" i="8" s="1"/>
  <c r="D33" i="8"/>
  <c r="E33" i="8" s="1"/>
  <c r="D34" i="8"/>
  <c r="E34" i="8" s="1"/>
  <c r="D36" i="8"/>
  <c r="E36" i="8" s="1"/>
  <c r="D46" i="8"/>
  <c r="E46" i="8" s="1"/>
  <c r="D30" i="8"/>
  <c r="E30" i="8" s="1"/>
  <c r="D32" i="8"/>
  <c r="E32" i="8" s="1"/>
  <c r="D45" i="8"/>
  <c r="E45" i="8" s="1"/>
  <c r="D29" i="8"/>
  <c r="E29" i="8" s="1"/>
  <c r="D43" i="8"/>
  <c r="E43" i="8" s="1"/>
  <c r="D41" i="8"/>
  <c r="E41" i="8" s="1"/>
  <c r="D47" i="8"/>
  <c r="E47" i="8" s="1"/>
  <c r="D44" i="8"/>
  <c r="E44" i="8" s="1"/>
  <c r="D28" i="8"/>
  <c r="E28" i="8" s="1"/>
  <c r="D25" i="8"/>
  <c r="E25" i="8" s="1"/>
  <c r="D22" i="8"/>
  <c r="E22" i="8" s="1"/>
  <c r="D21" i="8"/>
  <c r="E21" i="8" s="1"/>
  <c r="D52" i="8"/>
  <c r="E52" i="8" s="1"/>
  <c r="I52" i="8" s="1"/>
  <c r="D15" i="8"/>
  <c r="E15" i="8" s="1"/>
  <c r="D17" i="8"/>
  <c r="E17" i="8" s="1"/>
  <c r="D72" i="4"/>
  <c r="E72" i="4" s="1"/>
  <c r="P72" i="4" s="1"/>
  <c r="D26" i="4"/>
  <c r="E26" i="4" s="1"/>
  <c r="P26" i="4" s="1"/>
  <c r="D47" i="4"/>
  <c r="E47" i="4" s="1"/>
  <c r="D23" i="2"/>
  <c r="E23" i="2" s="1"/>
  <c r="P22" i="6"/>
  <c r="F22" i="6"/>
  <c r="D40" i="6"/>
  <c r="E40" i="6" s="1"/>
  <c r="P40" i="6" s="1"/>
  <c r="D81" i="6"/>
  <c r="E81" i="6" s="1"/>
  <c r="P81" i="6" s="1"/>
  <c r="D61" i="6"/>
  <c r="E61" i="6" s="1"/>
  <c r="I61" i="6" s="1"/>
  <c r="D113" i="6"/>
  <c r="E113" i="6" s="1"/>
  <c r="K113" i="6" s="1"/>
  <c r="D41" i="6"/>
  <c r="E41" i="6" s="1"/>
  <c r="D39" i="6"/>
  <c r="E39" i="6" s="1"/>
  <c r="D94" i="6"/>
  <c r="E94" i="6" s="1"/>
  <c r="P94" i="6" s="1"/>
  <c r="D54" i="6"/>
  <c r="E54" i="6" s="1"/>
  <c r="H54" i="6" s="1"/>
  <c r="D24" i="6"/>
  <c r="E24" i="6" s="1"/>
  <c r="D15" i="6"/>
  <c r="E15" i="6" s="1"/>
  <c r="D27" i="6"/>
  <c r="E27" i="6" s="1"/>
  <c r="F27" i="6" s="1"/>
  <c r="D37" i="6"/>
  <c r="E37" i="6" s="1"/>
  <c r="P37" i="6" s="1"/>
  <c r="D26" i="6"/>
  <c r="E26" i="6" s="1"/>
  <c r="D25" i="6"/>
  <c r="E25" i="6" s="1"/>
  <c r="D85" i="2"/>
  <c r="E85" i="2" s="1"/>
  <c r="P85" i="2" s="1"/>
  <c r="P150" i="7"/>
  <c r="K150" i="7"/>
  <c r="D136" i="7"/>
  <c r="D142" i="7"/>
  <c r="E142" i="7" s="1"/>
  <c r="D98" i="7"/>
  <c r="E98" i="7" s="1"/>
  <c r="P98" i="7" s="1"/>
  <c r="D109" i="7"/>
  <c r="E109" i="7" s="1"/>
  <c r="P109" i="7" s="1"/>
  <c r="D165" i="7"/>
  <c r="E165" i="7" s="1"/>
  <c r="N165" i="7" s="1"/>
  <c r="D89" i="8"/>
  <c r="E89" i="8" s="1"/>
  <c r="M89" i="8" s="1"/>
  <c r="M98" i="8" s="1"/>
  <c r="I111" i="8" s="1"/>
  <c r="D76" i="8"/>
  <c r="E76" i="8" s="1"/>
  <c r="D72" i="8"/>
  <c r="E72" i="8" s="1"/>
  <c r="D61" i="4"/>
  <c r="E61" i="4" s="1"/>
  <c r="P61" i="4" s="1"/>
  <c r="D95" i="4"/>
  <c r="E95" i="4" s="1"/>
  <c r="D76" i="4"/>
  <c r="E76" i="4" s="1"/>
  <c r="P76" i="4" s="1"/>
  <c r="D59" i="4"/>
  <c r="E59" i="4" s="1"/>
  <c r="P59" i="4" s="1"/>
  <c r="D89" i="6"/>
  <c r="E89" i="6" s="1"/>
  <c r="K89" i="6" s="1"/>
  <c r="D82" i="6"/>
  <c r="E82" i="6" s="1"/>
  <c r="D90" i="6"/>
  <c r="E90" i="6" s="1"/>
  <c r="K90" i="6" s="1"/>
  <c r="D62" i="6"/>
  <c r="E62" i="6" s="1"/>
  <c r="D118" i="2"/>
  <c r="E118" i="2" s="1"/>
  <c r="D71" i="2"/>
  <c r="E71" i="2" s="1"/>
  <c r="P71" i="2" s="1"/>
  <c r="D78" i="2"/>
  <c r="E78" i="2" s="1"/>
  <c r="P78" i="2" s="1"/>
  <c r="D72" i="2"/>
  <c r="E72" i="2" s="1"/>
  <c r="P72" i="2" s="1"/>
  <c r="D70" i="2"/>
  <c r="E70" i="2" s="1"/>
  <c r="H70" i="2" s="1"/>
  <c r="D74" i="2"/>
  <c r="E74" i="2" s="1"/>
  <c r="D84" i="4"/>
  <c r="E84" i="4" s="1"/>
  <c r="D54" i="8"/>
  <c r="E54" i="8" s="1"/>
  <c r="D114" i="4"/>
  <c r="E114" i="4" s="1"/>
  <c r="D73" i="8"/>
  <c r="E73" i="8" s="1"/>
  <c r="D55" i="8"/>
  <c r="E55" i="8" s="1"/>
  <c r="D110" i="6"/>
  <c r="E110" i="6" s="1"/>
  <c r="D92" i="2"/>
  <c r="E92" i="2" s="1"/>
  <c r="P92" i="2" s="1"/>
  <c r="D76" i="2"/>
  <c r="E76" i="2" s="1"/>
  <c r="P76" i="2" s="1"/>
  <c r="D39" i="2"/>
  <c r="E39" i="2" s="1"/>
  <c r="D94" i="2"/>
  <c r="E94" i="2" s="1"/>
  <c r="D53" i="2"/>
  <c r="E53" i="2" s="1"/>
  <c r="D100" i="2"/>
  <c r="E100" i="2" s="1"/>
  <c r="D86" i="7"/>
  <c r="E86" i="7" s="1"/>
  <c r="H86" i="7" s="1"/>
  <c r="D14" i="7"/>
  <c r="E14" i="7" s="1"/>
  <c r="P14" i="7" s="1"/>
  <c r="D85" i="7"/>
  <c r="E85" i="7" s="1"/>
  <c r="D72" i="7"/>
  <c r="E72" i="7" s="1"/>
  <c r="D139" i="7"/>
  <c r="E139" i="7" s="1"/>
  <c r="D156" i="7"/>
  <c r="E156" i="7" s="1"/>
  <c r="D57" i="6"/>
  <c r="E57" i="6" s="1"/>
  <c r="D59" i="6"/>
  <c r="E59" i="6" s="1"/>
  <c r="D159" i="7"/>
  <c r="E159" i="7" s="1"/>
  <c r="D140" i="7"/>
  <c r="E140" i="7" s="1"/>
  <c r="L140" i="7" s="1"/>
  <c r="D74" i="7"/>
  <c r="E74" i="7" s="1"/>
  <c r="P74" i="7" s="1"/>
  <c r="D99" i="7"/>
  <c r="E99" i="7" s="1"/>
  <c r="P99" i="7" s="1"/>
  <c r="D105" i="7"/>
  <c r="E105" i="7" s="1"/>
  <c r="H105" i="7" s="1"/>
  <c r="D57" i="7"/>
  <c r="E57" i="7" s="1"/>
  <c r="P57" i="7" s="1"/>
  <c r="D29" i="7"/>
  <c r="E29" i="7" s="1"/>
  <c r="P29" i="7" s="1"/>
  <c r="D56" i="7"/>
  <c r="E56" i="7" s="1"/>
  <c r="H56" i="7" s="1"/>
  <c r="D163" i="7"/>
  <c r="E163" i="7" s="1"/>
  <c r="K163" i="7" s="1"/>
  <c r="D130" i="7"/>
  <c r="E130" i="7" s="1"/>
  <c r="P130" i="7" s="1"/>
  <c r="D94" i="7"/>
  <c r="E94" i="7" s="1"/>
  <c r="I94" i="7" s="1"/>
  <c r="D116" i="7"/>
  <c r="E116" i="7" s="1"/>
  <c r="H116" i="7" s="1"/>
  <c r="D135" i="7"/>
  <c r="E135" i="7" s="1"/>
  <c r="P135" i="7" s="1"/>
  <c r="D155" i="7"/>
  <c r="E155" i="7" s="1"/>
  <c r="L155" i="7" s="1"/>
  <c r="D128" i="7"/>
  <c r="E128" i="7" s="1"/>
  <c r="P128" i="7" s="1"/>
  <c r="D151" i="7"/>
  <c r="E151" i="7" s="1"/>
  <c r="P151" i="7" s="1"/>
  <c r="D92" i="7"/>
  <c r="E92" i="7" s="1"/>
  <c r="H92" i="7" s="1"/>
  <c r="D41" i="7"/>
  <c r="E41" i="7" s="1"/>
  <c r="P41" i="7" s="1"/>
  <c r="D111" i="7"/>
  <c r="E111" i="7" s="1"/>
  <c r="P111" i="7" s="1"/>
  <c r="D166" i="7"/>
  <c r="E166" i="7" s="1"/>
  <c r="P166" i="7" s="1"/>
  <c r="D62" i="7"/>
  <c r="E62" i="7" s="1"/>
  <c r="I62" i="7" s="1"/>
  <c r="D122" i="7"/>
  <c r="E122" i="7" s="1"/>
  <c r="I122" i="7" s="1"/>
  <c r="D124" i="7"/>
  <c r="E124" i="7" s="1"/>
  <c r="P124" i="7" s="1"/>
  <c r="D118" i="7"/>
  <c r="E118" i="7" s="1"/>
  <c r="P118" i="7" s="1"/>
  <c r="D160" i="7"/>
  <c r="E160" i="7" s="1"/>
  <c r="L160" i="7" s="1"/>
  <c r="D104" i="7"/>
  <c r="E104" i="7" s="1"/>
  <c r="I104" i="7" s="1"/>
  <c r="D97" i="7"/>
  <c r="E97" i="7" s="1"/>
  <c r="P97" i="7" s="1"/>
  <c r="D24" i="7"/>
  <c r="E24" i="7" s="1"/>
  <c r="J24" i="7" s="1"/>
  <c r="D107" i="7"/>
  <c r="E107" i="7" s="1"/>
  <c r="P107" i="7" s="1"/>
  <c r="D26" i="7"/>
  <c r="E26" i="7" s="1"/>
  <c r="F26" i="7" s="1"/>
  <c r="D110" i="7"/>
  <c r="E110" i="7" s="1"/>
  <c r="H110" i="7" s="1"/>
  <c r="D32" i="7"/>
  <c r="E32" i="7" s="1"/>
  <c r="F32" i="7" s="1"/>
  <c r="D115" i="7"/>
  <c r="E115" i="7" s="1"/>
  <c r="H115" i="7" s="1"/>
  <c r="D164" i="7"/>
  <c r="E164" i="7" s="1"/>
  <c r="P164" i="7" s="1"/>
  <c r="D71" i="7"/>
  <c r="E71" i="7" s="1"/>
  <c r="P71" i="7" s="1"/>
  <c r="D13" i="7"/>
  <c r="E13" i="7" s="1"/>
  <c r="P13" i="7" s="1"/>
  <c r="D78" i="7"/>
  <c r="E78" i="7" s="1"/>
  <c r="P78" i="7" s="1"/>
  <c r="D58" i="7"/>
  <c r="E58" i="7" s="1"/>
  <c r="P58" i="7" s="1"/>
  <c r="D95" i="7"/>
  <c r="E95" i="7" s="1"/>
  <c r="I95" i="7" s="1"/>
  <c r="D119" i="7"/>
  <c r="E119" i="7" s="1"/>
  <c r="P119" i="7" s="1"/>
  <c r="D65" i="7"/>
  <c r="E65" i="7" s="1"/>
  <c r="P65" i="7" s="1"/>
  <c r="D18" i="7"/>
  <c r="E18" i="7" s="1"/>
  <c r="P18" i="7" s="1"/>
  <c r="D67" i="7"/>
  <c r="E67" i="7" s="1"/>
  <c r="P67" i="7" s="1"/>
  <c r="D21" i="7"/>
  <c r="E21" i="7" s="1"/>
  <c r="F21" i="7" s="1"/>
  <c r="D147" i="7"/>
  <c r="E147" i="7" s="1"/>
  <c r="K147" i="7" s="1"/>
  <c r="D143" i="7"/>
  <c r="E143" i="7" s="1"/>
  <c r="L143" i="7" s="1"/>
  <c r="D69" i="7"/>
  <c r="E69" i="7" s="1"/>
  <c r="H69" i="7" s="1"/>
  <c r="D101" i="7"/>
  <c r="E101" i="7" s="1"/>
  <c r="P101" i="7" s="1"/>
  <c r="D100" i="7"/>
  <c r="E100" i="7" s="1"/>
  <c r="I100" i="7" s="1"/>
  <c r="D141" i="7"/>
  <c r="E141" i="7" s="1"/>
  <c r="P141" i="7" s="1"/>
  <c r="D81" i="7"/>
  <c r="E81" i="7" s="1"/>
  <c r="P81" i="7" s="1"/>
  <c r="D44" i="7"/>
  <c r="E44" i="7" s="1"/>
  <c r="D127" i="7"/>
  <c r="E127" i="7" s="1"/>
  <c r="D123" i="7"/>
  <c r="E123" i="7" s="1"/>
  <c r="P123" i="7" s="1"/>
  <c r="D42" i="7"/>
  <c r="E42" i="7" s="1"/>
  <c r="F42" i="7" s="1"/>
  <c r="D157" i="7"/>
  <c r="E157" i="7" s="1"/>
  <c r="L157" i="7" s="1"/>
  <c r="D76" i="7"/>
  <c r="E76" i="7" s="1"/>
  <c r="P76" i="7" s="1"/>
  <c r="D84" i="7"/>
  <c r="E84" i="7" s="1"/>
  <c r="P84" i="7" s="1"/>
  <c r="D106" i="7"/>
  <c r="E106" i="7" s="1"/>
  <c r="P106" i="7" s="1"/>
  <c r="D55" i="7"/>
  <c r="E55" i="7" s="1"/>
  <c r="P55" i="7" s="1"/>
  <c r="D35" i="7"/>
  <c r="E35" i="7" s="1"/>
  <c r="F35" i="7" s="1"/>
  <c r="D129" i="7"/>
  <c r="E129" i="7" s="1"/>
  <c r="P129" i="7" s="1"/>
  <c r="D144" i="7"/>
  <c r="E144" i="7" s="1"/>
  <c r="P144" i="7" s="1"/>
  <c r="D70" i="7"/>
  <c r="E70" i="7" s="1"/>
  <c r="P70" i="7" s="1"/>
  <c r="D96" i="7"/>
  <c r="E96" i="7" s="1"/>
  <c r="P96" i="7" s="1"/>
  <c r="D158" i="7"/>
  <c r="E158" i="7" s="1"/>
  <c r="P158" i="7" s="1"/>
  <c r="D16" i="7"/>
  <c r="E16" i="7" s="1"/>
  <c r="P16" i="7" s="1"/>
  <c r="D90" i="7"/>
  <c r="E90" i="7" s="1"/>
  <c r="P90" i="7" s="1"/>
  <c r="D117" i="7"/>
  <c r="E117" i="7" s="1"/>
  <c r="H117" i="7" s="1"/>
  <c r="D19" i="7"/>
  <c r="E19" i="7" s="1"/>
  <c r="G19" i="7" s="1"/>
  <c r="D28" i="7"/>
  <c r="E28" i="7" s="1"/>
  <c r="P28" i="7" s="1"/>
  <c r="D75" i="7"/>
  <c r="E75" i="7" s="1"/>
  <c r="I75" i="7" s="1"/>
  <c r="D137" i="7"/>
  <c r="D49" i="7"/>
  <c r="E49" i="7" s="1"/>
  <c r="H49" i="7" s="1"/>
  <c r="D131" i="7"/>
  <c r="E131" i="7" s="1"/>
  <c r="P131" i="7" s="1"/>
  <c r="D149" i="7"/>
  <c r="E149" i="7" s="1"/>
  <c r="K149" i="7" s="1"/>
  <c r="D37" i="7"/>
  <c r="E37" i="7" s="1"/>
  <c r="P37" i="7" s="1"/>
  <c r="D61" i="7"/>
  <c r="E61" i="7" s="1"/>
  <c r="P61" i="7" s="1"/>
  <c r="D153" i="7"/>
  <c r="E153" i="7" s="1"/>
  <c r="L153" i="7" s="1"/>
  <c r="D43" i="7"/>
  <c r="E43" i="7" s="1"/>
  <c r="F43" i="7" s="1"/>
  <c r="D77" i="7"/>
  <c r="E77" i="7" s="1"/>
  <c r="I77" i="7" s="1"/>
  <c r="D20" i="7"/>
  <c r="E20" i="7" s="1"/>
  <c r="O20" i="7" s="1"/>
  <c r="D138" i="7"/>
  <c r="D148" i="7"/>
  <c r="E148" i="7" s="1"/>
  <c r="K148" i="7" s="1"/>
  <c r="D64" i="7"/>
  <c r="E64" i="7" s="1"/>
  <c r="I64" i="7" s="1"/>
  <c r="D47" i="7"/>
  <c r="E47" i="7" s="1"/>
  <c r="P47" i="7" s="1"/>
  <c r="D38" i="7"/>
  <c r="E38" i="7" s="1"/>
  <c r="P38" i="7" s="1"/>
  <c r="D39" i="7"/>
  <c r="E39" i="7" s="1"/>
  <c r="P39" i="7" s="1"/>
  <c r="D17" i="7"/>
  <c r="E17" i="7" s="1"/>
  <c r="F17" i="7" s="1"/>
  <c r="D15" i="7"/>
  <c r="E15" i="7" s="1"/>
  <c r="P15" i="7" s="1"/>
  <c r="D125" i="7"/>
  <c r="E125" i="7" s="1"/>
  <c r="I125" i="7" s="1"/>
  <c r="D45" i="7"/>
  <c r="E45" i="7" s="1"/>
  <c r="F45" i="7" s="1"/>
  <c r="D73" i="7"/>
  <c r="E73" i="7" s="1"/>
  <c r="I73" i="7" s="1"/>
  <c r="D66" i="7"/>
  <c r="E66" i="7" s="1"/>
  <c r="P66" i="7" s="1"/>
  <c r="D89" i="7"/>
  <c r="E89" i="7" s="1"/>
  <c r="P89" i="7" s="1"/>
  <c r="D25" i="7"/>
  <c r="E25" i="7" s="1"/>
  <c r="O25" i="7" s="1"/>
  <c r="D63" i="7"/>
  <c r="E63" i="7" s="1"/>
  <c r="P63" i="7" s="1"/>
  <c r="D145" i="7"/>
  <c r="E145" i="7" s="1"/>
  <c r="P145" i="7" s="1"/>
  <c r="D132" i="7"/>
  <c r="E132" i="7" s="1"/>
  <c r="P132" i="7" s="1"/>
  <c r="D146" i="7"/>
  <c r="E146" i="7" s="1"/>
  <c r="P146" i="7" s="1"/>
  <c r="D33" i="7"/>
  <c r="E33" i="7" s="1"/>
  <c r="P33" i="7" s="1"/>
  <c r="D120" i="7"/>
  <c r="E120" i="7" s="1"/>
  <c r="P120" i="7" s="1"/>
  <c r="D22" i="7"/>
  <c r="E22" i="7" s="1"/>
  <c r="F22" i="7" s="1"/>
  <c r="D51" i="7"/>
  <c r="E51" i="7" s="1"/>
  <c r="P51" i="7" s="1"/>
  <c r="D12" i="7"/>
  <c r="E12" i="7" s="1"/>
  <c r="G12" i="7" s="1"/>
  <c r="D27" i="7"/>
  <c r="E27" i="7" s="1"/>
  <c r="P27" i="7" s="1"/>
  <c r="D50" i="7"/>
  <c r="E50" i="7" s="1"/>
  <c r="P50" i="7" s="1"/>
  <c r="D82" i="7"/>
  <c r="E82" i="7" s="1"/>
  <c r="D79" i="7"/>
  <c r="E79" i="7" s="1"/>
  <c r="I79" i="7" s="1"/>
  <c r="D103" i="7"/>
  <c r="E103" i="7" s="1"/>
  <c r="I103" i="7" s="1"/>
  <c r="D91" i="7"/>
  <c r="E91" i="7" s="1"/>
  <c r="P91" i="7" s="1"/>
  <c r="D68" i="7"/>
  <c r="E68" i="7" s="1"/>
  <c r="H68" i="7" s="1"/>
  <c r="D80" i="7"/>
  <c r="E80" i="7" s="1"/>
  <c r="H80" i="7" s="1"/>
  <c r="D30" i="7"/>
  <c r="E30" i="7" s="1"/>
  <c r="F30" i="7" s="1"/>
  <c r="D48" i="7"/>
  <c r="E48" i="7" s="1"/>
  <c r="P48" i="7" s="1"/>
  <c r="D53" i="7"/>
  <c r="E53" i="7" s="1"/>
  <c r="I53" i="7" s="1"/>
  <c r="D83" i="7"/>
  <c r="E83" i="7" s="1"/>
  <c r="P83" i="7" s="1"/>
  <c r="D54" i="7"/>
  <c r="E54" i="7" s="1"/>
  <c r="P54" i="7" s="1"/>
  <c r="D154" i="7"/>
  <c r="E154" i="7" s="1"/>
  <c r="L154" i="7" s="1"/>
  <c r="D133" i="7"/>
  <c r="E133" i="7" s="1"/>
  <c r="I133" i="7" s="1"/>
  <c r="D59" i="7"/>
  <c r="E59" i="7" s="1"/>
  <c r="I59" i="7" s="1"/>
  <c r="D114" i="7"/>
  <c r="E114" i="7" s="1"/>
  <c r="P114" i="7" s="1"/>
  <c r="D102" i="7"/>
  <c r="E102" i="7" s="1"/>
  <c r="P102" i="7" s="1"/>
  <c r="D134" i="7"/>
  <c r="E134" i="7" s="1"/>
  <c r="L134" i="7" s="1"/>
  <c r="D112" i="7"/>
  <c r="E112" i="7" s="1"/>
  <c r="H112" i="7" s="1"/>
  <c r="D126" i="7"/>
  <c r="E126" i="7" s="1"/>
  <c r="I126" i="7" s="1"/>
  <c r="D121" i="7"/>
  <c r="E121" i="7" s="1"/>
  <c r="D23" i="7"/>
  <c r="E23" i="7" s="1"/>
  <c r="D162" i="7"/>
  <c r="E162" i="7" s="1"/>
  <c r="J162" i="7" s="1"/>
  <c r="D75" i="8"/>
  <c r="E75" i="8" s="1"/>
  <c r="I75" i="8" s="1"/>
  <c r="D77" i="8"/>
  <c r="E77" i="8" s="1"/>
  <c r="D74" i="8"/>
  <c r="E74" i="8" s="1"/>
  <c r="D49" i="8"/>
  <c r="E49" i="8" s="1"/>
  <c r="H49" i="8" s="1"/>
  <c r="D88" i="4"/>
  <c r="E88" i="4" s="1"/>
  <c r="P88" i="4" s="1"/>
  <c r="D20" i="4"/>
  <c r="E20" i="4" s="1"/>
  <c r="P20" i="4" s="1"/>
  <c r="D121" i="4"/>
  <c r="E121" i="4" s="1"/>
  <c r="N121" i="4" s="1"/>
  <c r="D65" i="4"/>
  <c r="E65" i="4" s="1"/>
  <c r="P65" i="4" s="1"/>
  <c r="D105" i="4"/>
  <c r="E105" i="4" s="1"/>
  <c r="P105" i="4" s="1"/>
  <c r="D56" i="4"/>
  <c r="E56" i="4" s="1"/>
  <c r="P56" i="4" s="1"/>
  <c r="D122" i="4"/>
  <c r="E122" i="4" s="1"/>
  <c r="P122" i="4" s="1"/>
  <c r="D68" i="4"/>
  <c r="E68" i="4" s="1"/>
  <c r="I68" i="4" s="1"/>
  <c r="D37" i="4"/>
  <c r="E37" i="4" s="1"/>
  <c r="P37" i="4" s="1"/>
  <c r="D89" i="4"/>
  <c r="E89" i="4" s="1"/>
  <c r="P89" i="4" s="1"/>
  <c r="D55" i="4"/>
  <c r="E55" i="4" s="1"/>
  <c r="I55" i="4" s="1"/>
  <c r="D35" i="4"/>
  <c r="E35" i="4" s="1"/>
  <c r="F35" i="4" s="1"/>
  <c r="D24" i="4"/>
  <c r="E24" i="4" s="1"/>
  <c r="P24" i="4" s="1"/>
  <c r="D48" i="4"/>
  <c r="E48" i="4" s="1"/>
  <c r="P48" i="4" s="1"/>
  <c r="D101" i="4"/>
  <c r="E101" i="4" s="1"/>
  <c r="P101" i="4" s="1"/>
  <c r="D22" i="4"/>
  <c r="E22" i="4" s="1"/>
  <c r="F22" i="4" s="1"/>
  <c r="D79" i="4"/>
  <c r="E79" i="4" s="1"/>
  <c r="H79" i="4" s="1"/>
  <c r="D63" i="4"/>
  <c r="E63" i="4" s="1"/>
  <c r="P63" i="4" s="1"/>
  <c r="D50" i="4"/>
  <c r="E50" i="4" s="1"/>
  <c r="P50" i="4" s="1"/>
  <c r="D23" i="4"/>
  <c r="E23" i="4" s="1"/>
  <c r="P23" i="4" s="1"/>
  <c r="D113" i="4"/>
  <c r="E113" i="4" s="1"/>
  <c r="L113" i="4" s="1"/>
  <c r="D69" i="4"/>
  <c r="E69" i="4" s="1"/>
  <c r="P69" i="4" s="1"/>
  <c r="D51" i="4"/>
  <c r="E51" i="4" s="1"/>
  <c r="I51" i="4" s="1"/>
  <c r="D38" i="4"/>
  <c r="E38" i="4" s="1"/>
  <c r="P38" i="4" s="1"/>
  <c r="D15" i="4"/>
  <c r="E15" i="4" s="1"/>
  <c r="P15" i="4" s="1"/>
  <c r="D91" i="4"/>
  <c r="E91" i="4" s="1"/>
  <c r="P91" i="4" s="1"/>
  <c r="D52" i="4"/>
  <c r="E52" i="4" s="1"/>
  <c r="H52" i="4" s="1"/>
  <c r="D85" i="4"/>
  <c r="E85" i="4" s="1"/>
  <c r="I85" i="4" s="1"/>
  <c r="D80" i="4"/>
  <c r="E80" i="4" s="1"/>
  <c r="P80" i="4" s="1"/>
  <c r="D92" i="4"/>
  <c r="E92" i="4" s="1"/>
  <c r="P92" i="4" s="1"/>
  <c r="D78" i="4"/>
  <c r="E78" i="4" s="1"/>
  <c r="H78" i="4" s="1"/>
  <c r="D60" i="4"/>
  <c r="E60" i="4" s="1"/>
  <c r="P60" i="4" s="1"/>
  <c r="D30" i="4"/>
  <c r="E30" i="4" s="1"/>
  <c r="P30" i="4" s="1"/>
  <c r="D86" i="4"/>
  <c r="E86" i="4" s="1"/>
  <c r="I86" i="4" s="1"/>
  <c r="D103" i="4"/>
  <c r="E103" i="4" s="1"/>
  <c r="K103" i="4" s="1"/>
  <c r="D49" i="4"/>
  <c r="E49" i="4" s="1"/>
  <c r="P49" i="4" s="1"/>
  <c r="D106" i="4"/>
  <c r="E106" i="4" s="1"/>
  <c r="J106" i="4" s="1"/>
  <c r="D112" i="4"/>
  <c r="E112" i="4" s="1"/>
  <c r="P112" i="4" s="1"/>
  <c r="D16" i="4"/>
  <c r="E16" i="4" s="1"/>
  <c r="P16" i="4" s="1"/>
  <c r="D104" i="4"/>
  <c r="E104" i="4" s="1"/>
  <c r="P104" i="4" s="1"/>
  <c r="D53" i="4"/>
  <c r="E53" i="4" s="1"/>
  <c r="I53" i="4" s="1"/>
  <c r="D75" i="4"/>
  <c r="E75" i="4" s="1"/>
  <c r="H75" i="4" s="1"/>
  <c r="D111" i="4"/>
  <c r="E111" i="4" s="1"/>
  <c r="K111" i="4" s="1"/>
  <c r="D58" i="4"/>
  <c r="E58" i="4" s="1"/>
  <c r="P58" i="4" s="1"/>
  <c r="D36" i="4"/>
  <c r="E36" i="4" s="1"/>
  <c r="P36" i="4" s="1"/>
  <c r="D119" i="4"/>
  <c r="E119" i="4" s="1"/>
  <c r="K119" i="4" s="1"/>
  <c r="H141" i="4" s="1"/>
  <c r="D29" i="4"/>
  <c r="E29" i="4" s="1"/>
  <c r="P29" i="4" s="1"/>
  <c r="D57" i="4"/>
  <c r="E57" i="4" s="1"/>
  <c r="H57" i="4" s="1"/>
  <c r="D77" i="4"/>
  <c r="E77" i="4" s="1"/>
  <c r="P77" i="4" s="1"/>
  <c r="D87" i="4"/>
  <c r="E87" i="4" s="1"/>
  <c r="I87" i="4" s="1"/>
  <c r="D64" i="4"/>
  <c r="E64" i="4" s="1"/>
  <c r="N64" i="4" s="1"/>
  <c r="D118" i="4"/>
  <c r="E118" i="4" s="1"/>
  <c r="P118" i="4" s="1"/>
  <c r="D32" i="4"/>
  <c r="E32" i="4" s="1"/>
  <c r="F32" i="4" s="1"/>
  <c r="D116" i="4"/>
  <c r="E116" i="4" s="1"/>
  <c r="M116" i="4" s="1"/>
  <c r="M124" i="4" s="1"/>
  <c r="I137" i="4" s="1"/>
  <c r="D70" i="4"/>
  <c r="E70" i="4" s="1"/>
  <c r="I70" i="4" s="1"/>
  <c r="D81" i="4"/>
  <c r="E81" i="4" s="1"/>
  <c r="P81" i="4" s="1"/>
  <c r="D83" i="4"/>
  <c r="E83" i="4" s="1"/>
  <c r="H83" i="4" s="1"/>
  <c r="D90" i="4"/>
  <c r="E90" i="4" s="1"/>
  <c r="I90" i="4" s="1"/>
  <c r="D13" i="4"/>
  <c r="E13" i="4" s="1"/>
  <c r="P13" i="4" s="1"/>
  <c r="D107" i="4"/>
  <c r="E107" i="4" s="1"/>
  <c r="P107" i="4" s="1"/>
  <c r="D54" i="4"/>
  <c r="E54" i="4" s="1"/>
  <c r="I54" i="4" s="1"/>
  <c r="D94" i="4"/>
  <c r="E94" i="4" s="1"/>
  <c r="I94" i="4" s="1"/>
  <c r="D67" i="4"/>
  <c r="E67" i="4" s="1"/>
  <c r="P67" i="4" s="1"/>
  <c r="D19" i="4"/>
  <c r="E19" i="4" s="1"/>
  <c r="G19" i="4" s="1"/>
  <c r="D41" i="4"/>
  <c r="E41" i="4" s="1"/>
  <c r="F41" i="4" s="1"/>
  <c r="D21" i="4"/>
  <c r="E21" i="4" s="1"/>
  <c r="F21" i="4" s="1"/>
  <c r="D14" i="4"/>
  <c r="E14" i="4" s="1"/>
  <c r="F14" i="4" s="1"/>
  <c r="D82" i="4"/>
  <c r="E82" i="4" s="1"/>
  <c r="P82" i="4" s="1"/>
  <c r="D27" i="4"/>
  <c r="E27" i="4" s="1"/>
  <c r="F27" i="4" s="1"/>
  <c r="D33" i="4"/>
  <c r="E33" i="4" s="1"/>
  <c r="P33" i="4" s="1"/>
  <c r="D99" i="4"/>
  <c r="E99" i="4" s="1"/>
  <c r="P99" i="4" s="1"/>
  <c r="D108" i="4"/>
  <c r="E108" i="4" s="1"/>
  <c r="P108" i="4" s="1"/>
  <c r="D96" i="4"/>
  <c r="E96" i="4" s="1"/>
  <c r="P96" i="4" s="1"/>
  <c r="D28" i="4"/>
  <c r="E28" i="4" s="1"/>
  <c r="P28" i="4" s="1"/>
  <c r="D18" i="4"/>
  <c r="E18" i="4" s="1"/>
  <c r="O18" i="4" s="1"/>
  <c r="O124" i="4" s="1"/>
  <c r="D73" i="4"/>
  <c r="E73" i="4" s="1"/>
  <c r="I73" i="4" s="1"/>
  <c r="D25" i="4"/>
  <c r="E25" i="4" s="1"/>
  <c r="P25" i="4" s="1"/>
  <c r="D45" i="4"/>
  <c r="E45" i="4" s="1"/>
  <c r="F45" i="4" s="1"/>
  <c r="D62" i="4"/>
  <c r="E62" i="4" s="1"/>
  <c r="I62" i="4" s="1"/>
  <c r="D46" i="4"/>
  <c r="E46" i="4" s="1"/>
  <c r="P46" i="4" s="1"/>
  <c r="L115" i="4"/>
  <c r="P42" i="4"/>
  <c r="J120" i="4"/>
  <c r="F40" i="4"/>
  <c r="F44" i="4"/>
  <c r="I74" i="4"/>
  <c r="F31" i="4"/>
  <c r="F43" i="4"/>
  <c r="P100" i="4"/>
  <c r="P109" i="4"/>
  <c r="K109" i="4"/>
  <c r="P98" i="4"/>
  <c r="I96" i="4"/>
  <c r="P39" i="4"/>
  <c r="P93" i="4"/>
  <c r="P110" i="4"/>
  <c r="D95" i="6"/>
  <c r="E95" i="6" s="1"/>
  <c r="J95" i="6" s="1"/>
  <c r="D107" i="2"/>
  <c r="E107" i="2" s="1"/>
  <c r="P107" i="2" s="1"/>
  <c r="D52" i="2"/>
  <c r="E52" i="2" s="1"/>
  <c r="P52" i="2" s="1"/>
  <c r="D79" i="2"/>
  <c r="E79" i="2" s="1"/>
  <c r="P79" i="2" s="1"/>
  <c r="D117" i="2"/>
  <c r="E117" i="2" s="1"/>
  <c r="P117" i="2" s="1"/>
  <c r="D73" i="2"/>
  <c r="E73" i="2" s="1"/>
  <c r="D51" i="2"/>
  <c r="E51" i="2" s="1"/>
  <c r="H51" i="2" s="1"/>
  <c r="D24" i="2"/>
  <c r="E24" i="2" s="1"/>
  <c r="P24" i="2" s="1"/>
  <c r="D45" i="2"/>
  <c r="E45" i="2" s="1"/>
  <c r="P45" i="2" s="1"/>
  <c r="D111" i="2"/>
  <c r="E111" i="2" s="1"/>
  <c r="P111" i="2" s="1"/>
  <c r="D47" i="2"/>
  <c r="E47" i="2" s="1"/>
  <c r="F47" i="2" s="1"/>
  <c r="D101" i="2"/>
  <c r="E101" i="2" s="1"/>
  <c r="P101" i="2" s="1"/>
  <c r="D91" i="2"/>
  <c r="E91" i="2" s="1"/>
  <c r="P91" i="2" s="1"/>
  <c r="D116" i="2"/>
  <c r="E116" i="2" s="1"/>
  <c r="K116" i="2" s="1"/>
  <c r="I140" i="2" s="1"/>
  <c r="D80" i="2"/>
  <c r="E80" i="2" s="1"/>
  <c r="P80" i="2" s="1"/>
  <c r="D120" i="2"/>
  <c r="E120" i="2" s="1"/>
  <c r="P120" i="2" s="1"/>
  <c r="D25" i="2"/>
  <c r="E25" i="2" s="1"/>
  <c r="P25" i="2" s="1"/>
  <c r="D108" i="2"/>
  <c r="E108" i="2" s="1"/>
  <c r="L108" i="2" s="1"/>
  <c r="I63" i="2"/>
  <c r="P63" i="2"/>
  <c r="D75" i="2"/>
  <c r="E75" i="2" s="1"/>
  <c r="H75" i="2" s="1"/>
  <c r="D88" i="2"/>
  <c r="E88" i="2" s="1"/>
  <c r="I88" i="2" s="1"/>
  <c r="D119" i="2"/>
  <c r="E119" i="2" s="1"/>
  <c r="P119" i="2" s="1"/>
  <c r="D19" i="2"/>
  <c r="E19" i="2" s="1"/>
  <c r="P19" i="2" s="1"/>
  <c r="D32" i="2"/>
  <c r="E32" i="2" s="1"/>
  <c r="P32" i="2" s="1"/>
  <c r="D43" i="2"/>
  <c r="E43" i="2" s="1"/>
  <c r="F43" i="2" s="1"/>
  <c r="D49" i="2"/>
  <c r="E49" i="2" s="1"/>
  <c r="H49" i="2" s="1"/>
  <c r="D96" i="2"/>
  <c r="E96" i="2" s="1"/>
  <c r="J96" i="2" s="1"/>
  <c r="D84" i="2"/>
  <c r="E84" i="2" s="1"/>
  <c r="P84" i="2" s="1"/>
  <c r="D20" i="2"/>
  <c r="E20" i="2" s="1"/>
  <c r="G20" i="2" s="1"/>
  <c r="D48" i="2"/>
  <c r="E48" i="2" s="1"/>
  <c r="F48" i="2" s="1"/>
  <c r="D55" i="2"/>
  <c r="E55" i="2" s="1"/>
  <c r="I55" i="2" s="1"/>
  <c r="D98" i="2"/>
  <c r="E98" i="2" s="1"/>
  <c r="P98" i="2" s="1"/>
  <c r="D61" i="2"/>
  <c r="E61" i="2" s="1"/>
  <c r="I61" i="2" s="1"/>
  <c r="D16" i="2"/>
  <c r="E16" i="2" s="1"/>
  <c r="P16" i="2" s="1"/>
  <c r="D89" i="2"/>
  <c r="E89" i="2" s="1"/>
  <c r="P89" i="2" s="1"/>
  <c r="D105" i="2"/>
  <c r="E105" i="2" s="1"/>
  <c r="P105" i="2" s="1"/>
  <c r="D86" i="2"/>
  <c r="E86" i="2" s="1"/>
  <c r="I86" i="2" s="1"/>
  <c r="D17" i="2"/>
  <c r="E17" i="2" s="1"/>
  <c r="G17" i="2" s="1"/>
  <c r="D113" i="2"/>
  <c r="E113" i="2" s="1"/>
  <c r="L113" i="2" s="1"/>
  <c r="D21" i="2"/>
  <c r="E21" i="2" s="1"/>
  <c r="P21" i="2" s="1"/>
  <c r="D44" i="2"/>
  <c r="E44" i="2" s="1"/>
  <c r="F44" i="2" s="1"/>
  <c r="D67" i="2"/>
  <c r="E67" i="2" s="1"/>
  <c r="I67" i="2" s="1"/>
  <c r="D93" i="2"/>
  <c r="E93" i="2" s="1"/>
  <c r="I93" i="2" s="1"/>
  <c r="D42" i="2"/>
  <c r="E42" i="2" s="1"/>
  <c r="P42" i="2" s="1"/>
  <c r="D59" i="2"/>
  <c r="E59" i="2" s="1"/>
  <c r="P59" i="2" s="1"/>
  <c r="D104" i="2"/>
  <c r="E104" i="2" s="1"/>
  <c r="J104" i="2" s="1"/>
  <c r="D31" i="2"/>
  <c r="E31" i="2" s="1"/>
  <c r="F31" i="2" s="1"/>
  <c r="D87" i="2"/>
  <c r="E87" i="2" s="1"/>
  <c r="P87" i="2" s="1"/>
  <c r="D82" i="2"/>
  <c r="E82" i="2" s="1"/>
  <c r="H82" i="2" s="1"/>
  <c r="D64" i="2"/>
  <c r="E64" i="2" s="1"/>
  <c r="H64" i="2" s="1"/>
  <c r="D29" i="2"/>
  <c r="E29" i="2" s="1"/>
  <c r="F29" i="2" s="1"/>
  <c r="D27" i="2"/>
  <c r="E27" i="2" s="1"/>
  <c r="P27" i="2" s="1"/>
  <c r="D26" i="2"/>
  <c r="E26" i="2" s="1"/>
  <c r="G26" i="2" s="1"/>
  <c r="D112" i="2"/>
  <c r="E112" i="2" s="1"/>
  <c r="P112" i="2" s="1"/>
  <c r="D109" i="2"/>
  <c r="E109" i="2" s="1"/>
  <c r="D37" i="2"/>
  <c r="E37" i="2" s="1"/>
  <c r="P37" i="2" s="1"/>
  <c r="D83" i="2"/>
  <c r="E83" i="2" s="1"/>
  <c r="H83" i="2" s="1"/>
  <c r="D34" i="2"/>
  <c r="E34" i="2" s="1"/>
  <c r="F34" i="2" s="1"/>
  <c r="D110" i="2"/>
  <c r="E110" i="2" s="1"/>
  <c r="P110" i="2" s="1"/>
  <c r="D69" i="2"/>
  <c r="E69" i="2" s="1"/>
  <c r="P69" i="2" s="1"/>
  <c r="D99" i="2"/>
  <c r="E99" i="2" s="1"/>
  <c r="P99" i="2" s="1"/>
  <c r="D62" i="2"/>
  <c r="E62" i="2" s="1"/>
  <c r="I62" i="2" s="1"/>
  <c r="D95" i="2"/>
  <c r="E95" i="2" s="1"/>
  <c r="L95" i="2" s="1"/>
  <c r="D46" i="2"/>
  <c r="E46" i="2" s="1"/>
  <c r="F46" i="2" s="1"/>
  <c r="D60" i="2"/>
  <c r="E60" i="2" s="1"/>
  <c r="I60" i="2" s="1"/>
  <c r="D14" i="2"/>
  <c r="E14" i="2" s="1"/>
  <c r="D36" i="2"/>
  <c r="E36" i="2" s="1"/>
  <c r="F36" i="2" s="1"/>
  <c r="D15" i="2"/>
  <c r="E15" i="2" s="1"/>
  <c r="P15" i="2" s="1"/>
  <c r="D97" i="2"/>
  <c r="E97" i="2" s="1"/>
  <c r="P97" i="2" s="1"/>
  <c r="D56" i="2"/>
  <c r="E56" i="2" s="1"/>
  <c r="P56" i="2" s="1"/>
  <c r="D121" i="2"/>
  <c r="E121" i="2" s="1"/>
  <c r="P121" i="2" s="1"/>
  <c r="D41" i="2"/>
  <c r="E41" i="2" s="1"/>
  <c r="P41" i="2" s="1"/>
  <c r="D103" i="2"/>
  <c r="E103" i="2" s="1"/>
  <c r="L103" i="2" s="1"/>
  <c r="D35" i="2"/>
  <c r="E35" i="2" s="1"/>
  <c r="F35" i="2" s="1"/>
  <c r="D106" i="2"/>
  <c r="E106" i="2" s="1"/>
  <c r="P106" i="2" s="1"/>
  <c r="D81" i="2"/>
  <c r="E81" i="2" s="1"/>
  <c r="P81" i="2" s="1"/>
  <c r="D33" i="2"/>
  <c r="E33" i="2" s="1"/>
  <c r="F33" i="2" s="1"/>
  <c r="D38" i="2"/>
  <c r="E38" i="2" s="1"/>
  <c r="F38" i="2" s="1"/>
  <c r="D66" i="2"/>
  <c r="E66" i="2" s="1"/>
  <c r="P66" i="2" s="1"/>
  <c r="D30" i="2"/>
  <c r="E30" i="2" s="1"/>
  <c r="P30" i="2" s="1"/>
  <c r="D13" i="2"/>
  <c r="E13" i="2" s="1"/>
  <c r="O13" i="2" s="1"/>
  <c r="O123" i="2" s="1"/>
  <c r="D102" i="2"/>
  <c r="E102" i="2" s="1"/>
  <c r="P102" i="2" s="1"/>
  <c r="D57" i="2"/>
  <c r="E57" i="2" s="1"/>
  <c r="I57" i="2" s="1"/>
  <c r="D77" i="2"/>
  <c r="E77" i="2" s="1"/>
  <c r="H77" i="2" s="1"/>
  <c r="D68" i="2"/>
  <c r="E68" i="2" s="1"/>
  <c r="P115" i="2"/>
  <c r="I58" i="2"/>
  <c r="H54" i="2"/>
  <c r="P18" i="2"/>
  <c r="D31" i="7"/>
  <c r="E31" i="7" s="1"/>
  <c r="D93" i="7"/>
  <c r="E93" i="7" s="1"/>
  <c r="D88" i="7"/>
  <c r="E88" i="7" s="1"/>
  <c r="D108" i="7"/>
  <c r="E108" i="7" s="1"/>
  <c r="D161" i="7"/>
  <c r="E161" i="7" s="1"/>
  <c r="D152" i="7"/>
  <c r="E152" i="7" s="1"/>
  <c r="D52" i="7"/>
  <c r="E52" i="7" s="1"/>
  <c r="D87" i="7"/>
  <c r="E87" i="7" s="1"/>
  <c r="D40" i="7"/>
  <c r="E40" i="7" s="1"/>
  <c r="D36" i="7"/>
  <c r="E36" i="7" s="1"/>
  <c r="D60" i="7"/>
  <c r="E60" i="7" s="1"/>
  <c r="D34" i="7"/>
  <c r="E34" i="7" s="1"/>
  <c r="D113" i="7"/>
  <c r="E113" i="7" s="1"/>
  <c r="D71" i="8"/>
  <c r="E71" i="8" s="1"/>
  <c r="D68" i="8"/>
  <c r="E68" i="8" s="1"/>
  <c r="D16" i="8"/>
  <c r="E16" i="8" s="1"/>
  <c r="D12" i="8"/>
  <c r="E12" i="8" s="1"/>
  <c r="D24" i="8"/>
  <c r="E24" i="8" s="1"/>
  <c r="D18" i="8"/>
  <c r="E18" i="8" s="1"/>
  <c r="D64" i="8"/>
  <c r="E64" i="8" s="1"/>
  <c r="D96" i="8"/>
  <c r="E96" i="8" s="1"/>
  <c r="N96" i="8" s="1"/>
  <c r="D88" i="8"/>
  <c r="E88" i="8" s="1"/>
  <c r="L88" i="8" s="1"/>
  <c r="D70" i="8"/>
  <c r="E70" i="8" s="1"/>
  <c r="P70" i="8" s="1"/>
  <c r="D65" i="8"/>
  <c r="E65" i="8" s="1"/>
  <c r="P65" i="8" s="1"/>
  <c r="D79" i="8"/>
  <c r="E79" i="8" s="1"/>
  <c r="D57" i="8"/>
  <c r="E57" i="8" s="1"/>
  <c r="D50" i="8"/>
  <c r="E50" i="8" s="1"/>
  <c r="D53" i="8"/>
  <c r="E53" i="8" s="1"/>
  <c r="D14" i="8"/>
  <c r="E14" i="8" s="1"/>
  <c r="D56" i="8"/>
  <c r="E56" i="8" s="1"/>
  <c r="I56" i="8" s="1"/>
  <c r="D87" i="8"/>
  <c r="E87" i="8" s="1"/>
  <c r="D91" i="8"/>
  <c r="E91" i="8" s="1"/>
  <c r="D20" i="8"/>
  <c r="E20" i="8" s="1"/>
  <c r="D82" i="8"/>
  <c r="E82" i="8" s="1"/>
  <c r="D81" i="8"/>
  <c r="E81" i="8" s="1"/>
  <c r="D62" i="8"/>
  <c r="E62" i="8" s="1"/>
  <c r="D48" i="8"/>
  <c r="E48" i="8" s="1"/>
  <c r="D83" i="8"/>
  <c r="E83" i="8" s="1"/>
  <c r="D95" i="8"/>
  <c r="E95" i="8" s="1"/>
  <c r="D92" i="8"/>
  <c r="E92" i="8" s="1"/>
  <c r="D86" i="8"/>
  <c r="E86" i="8" s="1"/>
  <c r="D58" i="8"/>
  <c r="E58" i="8" s="1"/>
  <c r="D61" i="8"/>
  <c r="E61" i="8" s="1"/>
  <c r="D26" i="8"/>
  <c r="E26" i="8" s="1"/>
  <c r="F26" i="8" s="1"/>
  <c r="D80" i="8"/>
  <c r="E80" i="8" s="1"/>
  <c r="L80" i="8" s="1"/>
  <c r="D60" i="8"/>
  <c r="E60" i="8" s="1"/>
  <c r="N60" i="8" s="1"/>
  <c r="D13" i="8"/>
  <c r="E13" i="8" s="1"/>
  <c r="G13" i="8" s="1"/>
  <c r="D63" i="8"/>
  <c r="E63" i="8" s="1"/>
  <c r="D66" i="8"/>
  <c r="E66" i="8" s="1"/>
  <c r="D27" i="8"/>
  <c r="E27" i="8" s="1"/>
  <c r="F27" i="8" s="1"/>
  <c r="D19" i="8"/>
  <c r="E19" i="8" s="1"/>
  <c r="O19" i="8" s="1"/>
  <c r="O98" i="8" s="1"/>
  <c r="D90" i="8"/>
  <c r="E90" i="8" s="1"/>
  <c r="D84" i="8"/>
  <c r="E84" i="8" s="1"/>
  <c r="D59" i="8"/>
  <c r="E59" i="8" s="1"/>
  <c r="D93" i="8"/>
  <c r="E93" i="8" s="1"/>
  <c r="D67" i="8"/>
  <c r="E67" i="8" s="1"/>
  <c r="D69" i="8"/>
  <c r="E69" i="8" s="1"/>
  <c r="D78" i="8"/>
  <c r="E78" i="8" s="1"/>
  <c r="D94" i="8"/>
  <c r="E94" i="8" s="1"/>
  <c r="D85" i="8"/>
  <c r="E85" i="8" s="1"/>
  <c r="P66" i="4"/>
  <c r="I97" i="4"/>
  <c r="P97" i="4"/>
  <c r="I71" i="4"/>
  <c r="D60" i="6"/>
  <c r="E60" i="6" s="1"/>
  <c r="D51" i="6"/>
  <c r="E51" i="6" s="1"/>
  <c r="D100" i="6"/>
  <c r="E100" i="6" s="1"/>
  <c r="P100" i="6" s="1"/>
  <c r="D91" i="6"/>
  <c r="E91" i="6" s="1"/>
  <c r="P91" i="6" s="1"/>
  <c r="D76" i="6"/>
  <c r="E76" i="6" s="1"/>
  <c r="I76" i="6" s="1"/>
  <c r="D117" i="6"/>
  <c r="E117" i="6" s="1"/>
  <c r="D97" i="6"/>
  <c r="E97" i="6" s="1"/>
  <c r="K97" i="6" s="1"/>
  <c r="D84" i="6"/>
  <c r="E84" i="6" s="1"/>
  <c r="D74" i="6"/>
  <c r="E74" i="6" s="1"/>
  <c r="I74" i="6" s="1"/>
  <c r="D98" i="6"/>
  <c r="E98" i="6" s="1"/>
  <c r="P98" i="6" s="1"/>
  <c r="D77" i="6"/>
  <c r="E77" i="6" s="1"/>
  <c r="I77" i="6" s="1"/>
  <c r="D48" i="6"/>
  <c r="E48" i="6" s="1"/>
  <c r="P48" i="6" s="1"/>
  <c r="D71" i="6"/>
  <c r="E71" i="6" s="1"/>
  <c r="P71" i="6" s="1"/>
  <c r="D70" i="6"/>
  <c r="E70" i="6" s="1"/>
  <c r="D92" i="6"/>
  <c r="E92" i="6" s="1"/>
  <c r="P92" i="6" s="1"/>
  <c r="D78" i="6"/>
  <c r="E78" i="6" s="1"/>
  <c r="D12" i="6"/>
  <c r="E12" i="6" s="1"/>
  <c r="G12" i="6" s="1"/>
  <c r="D43" i="6"/>
  <c r="E43" i="6" s="1"/>
  <c r="D50" i="6"/>
  <c r="E50" i="6" s="1"/>
  <c r="I50" i="6" s="1"/>
  <c r="D65" i="6"/>
  <c r="E65" i="6" s="1"/>
  <c r="D16" i="6"/>
  <c r="E16" i="6" s="1"/>
  <c r="D109" i="6"/>
  <c r="E109" i="6" s="1"/>
  <c r="D49" i="6"/>
  <c r="E49" i="6" s="1"/>
  <c r="I49" i="6" s="1"/>
  <c r="D80" i="6"/>
  <c r="E80" i="6" s="1"/>
  <c r="D46" i="6"/>
  <c r="E46" i="6" s="1"/>
  <c r="D35" i="6"/>
  <c r="E35" i="6" s="1"/>
  <c r="D67" i="6"/>
  <c r="E67" i="6" s="1"/>
  <c r="D66" i="6"/>
  <c r="E66" i="6" s="1"/>
  <c r="D20" i="6"/>
  <c r="E20" i="6" s="1"/>
  <c r="D75" i="6"/>
  <c r="E75" i="6" s="1"/>
  <c r="D93" i="6"/>
  <c r="E93" i="6" s="1"/>
  <c r="D102" i="6"/>
  <c r="E102" i="6" s="1"/>
  <c r="D58" i="6"/>
  <c r="E58" i="6" s="1"/>
  <c r="D28" i="6"/>
  <c r="E28" i="6" s="1"/>
  <c r="D85" i="6"/>
  <c r="E85" i="6" s="1"/>
  <c r="D33" i="6"/>
  <c r="E33" i="6" s="1"/>
  <c r="D73" i="6"/>
  <c r="E73" i="6" s="1"/>
  <c r="D104" i="6"/>
  <c r="E104" i="6" s="1"/>
  <c r="D63" i="6"/>
  <c r="E63" i="6" s="1"/>
  <c r="D69" i="6"/>
  <c r="E69" i="6" s="1"/>
  <c r="D30" i="6"/>
  <c r="E30" i="6" s="1"/>
  <c r="D96" i="6"/>
  <c r="E96" i="6" s="1"/>
  <c r="D38" i="6"/>
  <c r="E38" i="6" s="1"/>
  <c r="D19" i="6"/>
  <c r="E19" i="6" s="1"/>
  <c r="D112" i="6"/>
  <c r="E112" i="6" s="1"/>
  <c r="D99" i="6"/>
  <c r="E99" i="6" s="1"/>
  <c r="D108" i="6"/>
  <c r="E108" i="6" s="1"/>
  <c r="D83" i="6"/>
  <c r="E83" i="6" s="1"/>
  <c r="D18" i="6"/>
  <c r="E18" i="6" s="1"/>
  <c r="D17" i="6"/>
  <c r="E17" i="6" s="1"/>
  <c r="D116" i="6"/>
  <c r="E116" i="6" s="1"/>
  <c r="O116" i="6" s="1"/>
  <c r="D31" i="6"/>
  <c r="E31" i="6" s="1"/>
  <c r="D55" i="6"/>
  <c r="E55" i="6" s="1"/>
  <c r="D107" i="6"/>
  <c r="E107" i="6" s="1"/>
  <c r="D53" i="6"/>
  <c r="E53" i="6" s="1"/>
  <c r="D64" i="6"/>
  <c r="E64" i="6" s="1"/>
  <c r="D56" i="6"/>
  <c r="E56" i="6" s="1"/>
  <c r="D79" i="6"/>
  <c r="E79" i="6" s="1"/>
  <c r="D88" i="6"/>
  <c r="E88" i="6" s="1"/>
  <c r="D36" i="6"/>
  <c r="E36" i="6" s="1"/>
  <c r="D44" i="6"/>
  <c r="E44" i="6" s="1"/>
  <c r="D32" i="6"/>
  <c r="E32" i="6" s="1"/>
  <c r="D103" i="6"/>
  <c r="E103" i="6" s="1"/>
  <c r="D114" i="6"/>
  <c r="E114" i="6" s="1"/>
  <c r="D87" i="6"/>
  <c r="E87" i="6" s="1"/>
  <c r="D14" i="6"/>
  <c r="E14" i="6" s="1"/>
  <c r="D29" i="6"/>
  <c r="E29" i="6" s="1"/>
  <c r="D42" i="6"/>
  <c r="E42" i="6" s="1"/>
  <c r="D34" i="6"/>
  <c r="E34" i="6" s="1"/>
  <c r="D111" i="6"/>
  <c r="E111" i="6" s="1"/>
  <c r="D115" i="6"/>
  <c r="E115" i="6" s="1"/>
  <c r="D101" i="6"/>
  <c r="E101" i="6" s="1"/>
  <c r="D105" i="6"/>
  <c r="E105" i="6" s="1"/>
  <c r="D106" i="6"/>
  <c r="E106" i="6" s="1"/>
  <c r="D45" i="6"/>
  <c r="E45" i="6" s="1"/>
  <c r="D13" i="6"/>
  <c r="E13" i="6" s="1"/>
  <c r="O13" i="6" s="1"/>
  <c r="D52" i="6"/>
  <c r="E52" i="6" s="1"/>
  <c r="D23" i="6"/>
  <c r="E23" i="6" s="1"/>
  <c r="D72" i="6"/>
  <c r="E72" i="6" s="1"/>
  <c r="D21" i="6"/>
  <c r="E21" i="6" s="1"/>
  <c r="D68" i="6"/>
  <c r="E68" i="6" s="1"/>
  <c r="D47" i="6"/>
  <c r="E47" i="6" s="1"/>
  <c r="D86" i="6"/>
  <c r="E86" i="6" s="1"/>
  <c r="J114" i="2"/>
  <c r="P114" i="2"/>
  <c r="P28" i="2"/>
  <c r="F28" i="2"/>
  <c r="P50" i="2"/>
  <c r="H50" i="2"/>
  <c r="P22" i="2"/>
  <c r="F22" i="2"/>
  <c r="P90" i="2"/>
  <c r="I90" i="2"/>
  <c r="P65" i="2"/>
  <c r="P40" i="2"/>
  <c r="F40" i="2"/>
  <c r="P117" i="4"/>
  <c r="L117" i="4"/>
  <c r="P102" i="4"/>
  <c r="K102" i="4"/>
  <c r="P17" i="4"/>
  <c r="F17" i="4"/>
  <c r="P12" i="4"/>
  <c r="G12" i="4"/>
  <c r="F34" i="4"/>
  <c r="P34" i="4"/>
  <c r="F46" i="7" l="1"/>
  <c r="P23" i="8"/>
  <c r="P37" i="8"/>
  <c r="P39" i="8"/>
  <c r="P42" i="8"/>
  <c r="P27" i="8"/>
  <c r="F38" i="8"/>
  <c r="F40" i="8"/>
  <c r="P51" i="8"/>
  <c r="F46" i="8"/>
  <c r="P46" i="8"/>
  <c r="F47" i="8"/>
  <c r="P47" i="8"/>
  <c r="F45" i="8"/>
  <c r="P45" i="8"/>
  <c r="P36" i="8"/>
  <c r="F36" i="8"/>
  <c r="F31" i="8"/>
  <c r="P31" i="8"/>
  <c r="P44" i="8"/>
  <c r="F44" i="8"/>
  <c r="F35" i="8"/>
  <c r="P35" i="8"/>
  <c r="F41" i="8"/>
  <c r="P41" i="8"/>
  <c r="P32" i="8"/>
  <c r="F32" i="8"/>
  <c r="F34" i="8"/>
  <c r="P34" i="8"/>
  <c r="F29" i="8"/>
  <c r="P29" i="8"/>
  <c r="P28" i="8"/>
  <c r="F28" i="8"/>
  <c r="F43" i="8"/>
  <c r="P43" i="8"/>
  <c r="F30" i="8"/>
  <c r="P30" i="8"/>
  <c r="F33" i="8"/>
  <c r="P33" i="8"/>
  <c r="P52" i="8"/>
  <c r="P25" i="8"/>
  <c r="G25" i="8"/>
  <c r="P21" i="8"/>
  <c r="G21" i="8"/>
  <c r="G22" i="8"/>
  <c r="P22" i="8"/>
  <c r="P17" i="8"/>
  <c r="F17" i="8"/>
  <c r="P15" i="8"/>
  <c r="F15" i="8"/>
  <c r="H72" i="4"/>
  <c r="F26" i="4"/>
  <c r="P47" i="4"/>
  <c r="F47" i="4"/>
  <c r="I85" i="2"/>
  <c r="P23" i="2"/>
  <c r="F23" i="2"/>
  <c r="F40" i="6"/>
  <c r="P61" i="6"/>
  <c r="I81" i="6"/>
  <c r="P113" i="6"/>
  <c r="L94" i="6"/>
  <c r="P27" i="6"/>
  <c r="F37" i="6"/>
  <c r="F39" i="6"/>
  <c r="P39" i="6"/>
  <c r="P54" i="6"/>
  <c r="F41" i="6"/>
  <c r="P41" i="6"/>
  <c r="F26" i="6"/>
  <c r="P26" i="6"/>
  <c r="P15" i="6"/>
  <c r="F15" i="6"/>
  <c r="G25" i="6"/>
  <c r="P25" i="6"/>
  <c r="P24" i="6"/>
  <c r="G24" i="6"/>
  <c r="E138" i="7"/>
  <c r="P138" i="7" s="1"/>
  <c r="E137" i="7"/>
  <c r="P137" i="7" s="1"/>
  <c r="D185" i="7"/>
  <c r="E136" i="7"/>
  <c r="J136" i="7" s="1"/>
  <c r="I61" i="4"/>
  <c r="H74" i="2"/>
  <c r="P74" i="2"/>
  <c r="I98" i="7"/>
  <c r="P142" i="7"/>
  <c r="L142" i="7"/>
  <c r="I109" i="7"/>
  <c r="P165" i="7"/>
  <c r="P76" i="8"/>
  <c r="I76" i="8"/>
  <c r="P72" i="8"/>
  <c r="I72" i="8"/>
  <c r="I76" i="4"/>
  <c r="P95" i="4"/>
  <c r="I95" i="4"/>
  <c r="I59" i="4"/>
  <c r="P89" i="6"/>
  <c r="P90" i="6"/>
  <c r="P82" i="6"/>
  <c r="I82" i="6"/>
  <c r="I62" i="6"/>
  <c r="P62" i="6"/>
  <c r="I71" i="2"/>
  <c r="I72" i="2"/>
  <c r="P118" i="2"/>
  <c r="J118" i="2"/>
  <c r="H78" i="2"/>
  <c r="P70" i="2"/>
  <c r="I73" i="2"/>
  <c r="P73" i="2"/>
  <c r="I67" i="4"/>
  <c r="P103" i="4"/>
  <c r="H76" i="2"/>
  <c r="E98" i="8"/>
  <c r="P55" i="8"/>
  <c r="I55" i="8"/>
  <c r="I73" i="8"/>
  <c r="P73" i="8"/>
  <c r="P54" i="8"/>
  <c r="I54" i="8"/>
  <c r="P159" i="7"/>
  <c r="J159" i="7"/>
  <c r="P114" i="4"/>
  <c r="L114" i="4"/>
  <c r="P84" i="4"/>
  <c r="H84" i="4"/>
  <c r="L110" i="6"/>
  <c r="P110" i="6"/>
  <c r="I92" i="2"/>
  <c r="P39" i="2"/>
  <c r="F39" i="2"/>
  <c r="K100" i="2"/>
  <c r="P100" i="2"/>
  <c r="P53" i="2"/>
  <c r="I53" i="2"/>
  <c r="P94" i="2"/>
  <c r="L94" i="2"/>
  <c r="F14" i="7"/>
  <c r="P86" i="7"/>
  <c r="H85" i="7"/>
  <c r="P85" i="7"/>
  <c r="P156" i="7"/>
  <c r="L156" i="7"/>
  <c r="K139" i="7"/>
  <c r="B185" i="7" s="1"/>
  <c r="P139" i="7"/>
  <c r="P72" i="7"/>
  <c r="I72" i="7"/>
  <c r="P59" i="6"/>
  <c r="H59" i="6"/>
  <c r="I57" i="6"/>
  <c r="P57" i="6"/>
  <c r="I74" i="7"/>
  <c r="F37" i="7"/>
  <c r="P163" i="7"/>
  <c r="P64" i="7"/>
  <c r="H50" i="7"/>
  <c r="P154" i="7"/>
  <c r="I96" i="7"/>
  <c r="P140" i="7"/>
  <c r="P92" i="7"/>
  <c r="F33" i="7"/>
  <c r="P133" i="7"/>
  <c r="I130" i="7"/>
  <c r="P17" i="7"/>
  <c r="I55" i="7"/>
  <c r="P122" i="7"/>
  <c r="P56" i="7"/>
  <c r="L151" i="7"/>
  <c r="I123" i="7"/>
  <c r="I71" i="7"/>
  <c r="P143" i="7"/>
  <c r="F27" i="7"/>
  <c r="P117" i="7"/>
  <c r="L141" i="7"/>
  <c r="P73" i="7"/>
  <c r="N84" i="7"/>
  <c r="K164" i="7"/>
  <c r="J185" i="7" s="1"/>
  <c r="I129" i="7"/>
  <c r="H91" i="7"/>
  <c r="P104" i="7"/>
  <c r="P12" i="7"/>
  <c r="P26" i="7"/>
  <c r="G18" i="7"/>
  <c r="H99" i="7"/>
  <c r="N48" i="7"/>
  <c r="I63" i="7"/>
  <c r="I58" i="7"/>
  <c r="P77" i="7"/>
  <c r="P43" i="7"/>
  <c r="P116" i="7"/>
  <c r="L144" i="7"/>
  <c r="F47" i="7"/>
  <c r="I124" i="7"/>
  <c r="P134" i="7"/>
  <c r="M158" i="7"/>
  <c r="M168" i="7" s="1"/>
  <c r="I181" i="7" s="1"/>
  <c r="I106" i="7"/>
  <c r="H111" i="7"/>
  <c r="P105" i="7"/>
  <c r="J135" i="7"/>
  <c r="J145" i="7"/>
  <c r="H67" i="7"/>
  <c r="P42" i="7"/>
  <c r="F15" i="7"/>
  <c r="H66" i="7"/>
  <c r="H102" i="7"/>
  <c r="O168" i="7"/>
  <c r="P155" i="7"/>
  <c r="I83" i="7"/>
  <c r="P157" i="7"/>
  <c r="F41" i="7"/>
  <c r="P79" i="7"/>
  <c r="P32" i="7"/>
  <c r="P100" i="7"/>
  <c r="I57" i="7"/>
  <c r="F29" i="7"/>
  <c r="I76" i="7"/>
  <c r="P24" i="7"/>
  <c r="P153" i="7"/>
  <c r="P59" i="7"/>
  <c r="P19" i="7"/>
  <c r="P21" i="7"/>
  <c r="P49" i="7"/>
  <c r="I128" i="7"/>
  <c r="P125" i="7"/>
  <c r="P95" i="7"/>
  <c r="I81" i="7"/>
  <c r="P110" i="7"/>
  <c r="P147" i="7"/>
  <c r="P160" i="7"/>
  <c r="P94" i="7"/>
  <c r="P30" i="7"/>
  <c r="F39" i="7"/>
  <c r="H51" i="7"/>
  <c r="G13" i="7"/>
  <c r="P62" i="7"/>
  <c r="P115" i="7"/>
  <c r="H54" i="7"/>
  <c r="P22" i="7"/>
  <c r="H89" i="7"/>
  <c r="P69" i="7"/>
  <c r="I118" i="7"/>
  <c r="F38" i="7"/>
  <c r="I78" i="7"/>
  <c r="P80" i="7"/>
  <c r="I97" i="7"/>
  <c r="I107" i="7"/>
  <c r="G16" i="7"/>
  <c r="P35" i="7"/>
  <c r="P149" i="7"/>
  <c r="N166" i="7"/>
  <c r="I61" i="7"/>
  <c r="I70" i="7"/>
  <c r="H65" i="7"/>
  <c r="P45" i="7"/>
  <c r="P162" i="7"/>
  <c r="I120" i="7"/>
  <c r="P126" i="7"/>
  <c r="P127" i="7"/>
  <c r="I127" i="7"/>
  <c r="P148" i="7"/>
  <c r="P103" i="7"/>
  <c r="H90" i="7"/>
  <c r="P75" i="7"/>
  <c r="H114" i="7"/>
  <c r="P44" i="7"/>
  <c r="F44" i="7"/>
  <c r="I131" i="7"/>
  <c r="J146" i="7"/>
  <c r="I119" i="7"/>
  <c r="I101" i="7"/>
  <c r="P112" i="7"/>
  <c r="I132" i="7"/>
  <c r="P53" i="7"/>
  <c r="F28" i="7"/>
  <c r="I82" i="7"/>
  <c r="P82" i="7"/>
  <c r="P68" i="7"/>
  <c r="I121" i="7"/>
  <c r="P121" i="7"/>
  <c r="G23" i="7"/>
  <c r="P23" i="7"/>
  <c r="P75" i="8"/>
  <c r="P74" i="8"/>
  <c r="I74" i="8"/>
  <c r="K77" i="8"/>
  <c r="P77" i="8"/>
  <c r="P49" i="8"/>
  <c r="P56" i="8"/>
  <c r="H70" i="8"/>
  <c r="P26" i="8"/>
  <c r="P60" i="8"/>
  <c r="P80" i="8"/>
  <c r="P88" i="8"/>
  <c r="K101" i="4"/>
  <c r="P51" i="4"/>
  <c r="G16" i="4"/>
  <c r="N122" i="4"/>
  <c r="N124" i="4" s="1"/>
  <c r="P55" i="4"/>
  <c r="P52" i="4"/>
  <c r="P62" i="4"/>
  <c r="F29" i="4"/>
  <c r="P14" i="4"/>
  <c r="I88" i="4"/>
  <c r="P79" i="4"/>
  <c r="P83" i="4"/>
  <c r="P75" i="4"/>
  <c r="P90" i="4"/>
  <c r="G20" i="4"/>
  <c r="I89" i="4"/>
  <c r="P86" i="4"/>
  <c r="L112" i="4"/>
  <c r="F28" i="4"/>
  <c r="P32" i="4"/>
  <c r="P94" i="4"/>
  <c r="P106" i="4"/>
  <c r="F36" i="4"/>
  <c r="K105" i="4"/>
  <c r="P21" i="4"/>
  <c r="L99" i="4"/>
  <c r="P19" i="4"/>
  <c r="H65" i="4"/>
  <c r="H63" i="4"/>
  <c r="I56" i="4"/>
  <c r="P116" i="4"/>
  <c r="F33" i="4"/>
  <c r="I91" i="4"/>
  <c r="H69" i="4"/>
  <c r="I92" i="4"/>
  <c r="J24" i="4"/>
  <c r="P53" i="4"/>
  <c r="G25" i="4"/>
  <c r="F37" i="4"/>
  <c r="J118" i="4"/>
  <c r="H80" i="4"/>
  <c r="P41" i="4"/>
  <c r="P54" i="4"/>
  <c r="E124" i="4"/>
  <c r="P113" i="4"/>
  <c r="I58" i="4"/>
  <c r="P68" i="4"/>
  <c r="F15" i="4"/>
  <c r="F38" i="4"/>
  <c r="F30" i="4"/>
  <c r="P27" i="4"/>
  <c r="H77" i="4"/>
  <c r="D141" i="4"/>
  <c r="P57" i="4"/>
  <c r="J107" i="4"/>
  <c r="F46" i="4"/>
  <c r="H49" i="4"/>
  <c r="P73" i="4"/>
  <c r="G13" i="4"/>
  <c r="G23" i="4"/>
  <c r="H82" i="4"/>
  <c r="H81" i="4"/>
  <c r="P35" i="4"/>
  <c r="P78" i="4"/>
  <c r="P111" i="4"/>
  <c r="H50" i="4"/>
  <c r="P22" i="4"/>
  <c r="P85" i="4"/>
  <c r="P64" i="4"/>
  <c r="K104" i="4"/>
  <c r="P45" i="4"/>
  <c r="I60" i="4"/>
  <c r="J108" i="4"/>
  <c r="P70" i="4"/>
  <c r="P87" i="4"/>
  <c r="H48" i="4"/>
  <c r="P119" i="4"/>
  <c r="F141" i="4"/>
  <c r="K100" i="6"/>
  <c r="P50" i="6"/>
  <c r="P77" i="6"/>
  <c r="P95" i="6"/>
  <c r="K91" i="6"/>
  <c r="P49" i="6"/>
  <c r="K92" i="6"/>
  <c r="P97" i="6"/>
  <c r="K98" i="6"/>
  <c r="P62" i="2"/>
  <c r="H79" i="2"/>
  <c r="P116" i="2"/>
  <c r="L117" i="2"/>
  <c r="N121" i="2"/>
  <c r="J25" i="2"/>
  <c r="P35" i="2"/>
  <c r="K107" i="2"/>
  <c r="F45" i="2"/>
  <c r="I59" i="2"/>
  <c r="H52" i="2"/>
  <c r="P51" i="2"/>
  <c r="P49" i="2"/>
  <c r="K106" i="2"/>
  <c r="P33" i="2"/>
  <c r="P83" i="2"/>
  <c r="P61" i="2"/>
  <c r="L111" i="2"/>
  <c r="P60" i="2"/>
  <c r="J97" i="2"/>
  <c r="J98" i="2"/>
  <c r="P82" i="2"/>
  <c r="P20" i="2"/>
  <c r="P17" i="2"/>
  <c r="H80" i="2"/>
  <c r="P47" i="2"/>
  <c r="J119" i="2"/>
  <c r="P26" i="2"/>
  <c r="P108" i="2"/>
  <c r="I69" i="2"/>
  <c r="P43" i="2"/>
  <c r="P67" i="2"/>
  <c r="K99" i="2"/>
  <c r="P48" i="2"/>
  <c r="F16" i="2"/>
  <c r="F27" i="2"/>
  <c r="P86" i="2"/>
  <c r="P103" i="2"/>
  <c r="F37" i="2"/>
  <c r="L101" i="2"/>
  <c r="P55" i="2"/>
  <c r="P113" i="2"/>
  <c r="P64" i="2"/>
  <c r="P96" i="2"/>
  <c r="P104" i="2"/>
  <c r="P93" i="2"/>
  <c r="G24" i="2"/>
  <c r="I91" i="2"/>
  <c r="P75" i="2"/>
  <c r="K120" i="2"/>
  <c r="K140" i="2" s="1"/>
  <c r="G21" i="2"/>
  <c r="I84" i="2"/>
  <c r="H56" i="2"/>
  <c r="M112" i="2"/>
  <c r="M123" i="2" s="1"/>
  <c r="J136" i="2" s="1"/>
  <c r="P95" i="2"/>
  <c r="L102" i="2"/>
  <c r="P38" i="2"/>
  <c r="G19" i="2"/>
  <c r="E123" i="2"/>
  <c r="P31" i="2"/>
  <c r="L110" i="2"/>
  <c r="J105" i="2"/>
  <c r="F32" i="2"/>
  <c r="P34" i="2"/>
  <c r="I89" i="2"/>
  <c r="F15" i="2"/>
  <c r="P88" i="2"/>
  <c r="P36" i="2"/>
  <c r="P29" i="2"/>
  <c r="F30" i="2"/>
  <c r="F42" i="2"/>
  <c r="P57" i="2"/>
  <c r="H81" i="2"/>
  <c r="P77" i="2"/>
  <c r="G14" i="2"/>
  <c r="P14" i="2"/>
  <c r="P46" i="2"/>
  <c r="P44" i="2"/>
  <c r="P109" i="2"/>
  <c r="L109" i="2"/>
  <c r="I87" i="2"/>
  <c r="F41" i="2"/>
  <c r="I66" i="2"/>
  <c r="P68" i="2"/>
  <c r="N68" i="2"/>
  <c r="F40" i="7"/>
  <c r="P40" i="7"/>
  <c r="P88" i="7"/>
  <c r="I88" i="7"/>
  <c r="P34" i="7"/>
  <c r="F34" i="7"/>
  <c r="H87" i="7"/>
  <c r="P87" i="7"/>
  <c r="P152" i="7"/>
  <c r="L152" i="7"/>
  <c r="P93" i="7"/>
  <c r="I93" i="7"/>
  <c r="P60" i="7"/>
  <c r="I60" i="7"/>
  <c r="P161" i="7"/>
  <c r="J161" i="7"/>
  <c r="F31" i="7"/>
  <c r="P31" i="7"/>
  <c r="P113" i="7"/>
  <c r="H113" i="7"/>
  <c r="P52" i="7"/>
  <c r="H52" i="7"/>
  <c r="F36" i="7"/>
  <c r="P36" i="7"/>
  <c r="P108" i="7"/>
  <c r="I108" i="7"/>
  <c r="P94" i="8"/>
  <c r="N94" i="8"/>
  <c r="J90" i="8"/>
  <c r="P90" i="8"/>
  <c r="P92" i="8"/>
  <c r="J92" i="8"/>
  <c r="H62" i="8"/>
  <c r="P62" i="8"/>
  <c r="P20" i="8"/>
  <c r="G20" i="8"/>
  <c r="P14" i="8"/>
  <c r="F14" i="8"/>
  <c r="P50" i="8"/>
  <c r="H50" i="8"/>
  <c r="P18" i="8"/>
  <c r="G18" i="8"/>
  <c r="P12" i="8"/>
  <c r="G12" i="8"/>
  <c r="P71" i="8"/>
  <c r="I71" i="8"/>
  <c r="K78" i="8"/>
  <c r="P78" i="8"/>
  <c r="P93" i="8"/>
  <c r="N93" i="8"/>
  <c r="P63" i="8"/>
  <c r="H63" i="8"/>
  <c r="P58" i="8"/>
  <c r="H58" i="8"/>
  <c r="P95" i="8"/>
  <c r="N95" i="8"/>
  <c r="P81" i="8"/>
  <c r="J81" i="8"/>
  <c r="P91" i="8"/>
  <c r="L91" i="8"/>
  <c r="I57" i="8"/>
  <c r="P57" i="8"/>
  <c r="I65" i="8"/>
  <c r="P69" i="8"/>
  <c r="H69" i="8"/>
  <c r="P59" i="8"/>
  <c r="I59" i="8"/>
  <c r="P83" i="8"/>
  <c r="K83" i="8"/>
  <c r="P87" i="8"/>
  <c r="L87" i="8"/>
  <c r="P64" i="8"/>
  <c r="H64" i="8"/>
  <c r="G16" i="8"/>
  <c r="P16" i="8"/>
  <c r="P13" i="8"/>
  <c r="P96" i="8"/>
  <c r="P85" i="8"/>
  <c r="K85" i="8"/>
  <c r="P67" i="8"/>
  <c r="H67" i="8"/>
  <c r="P84" i="8"/>
  <c r="K84" i="8"/>
  <c r="P66" i="8"/>
  <c r="H66" i="8"/>
  <c r="H61" i="8"/>
  <c r="P61" i="8"/>
  <c r="P86" i="8"/>
  <c r="K86" i="8"/>
  <c r="P48" i="8"/>
  <c r="I48" i="8"/>
  <c r="J82" i="8"/>
  <c r="P82" i="8"/>
  <c r="P53" i="8"/>
  <c r="I53" i="8"/>
  <c r="K79" i="8"/>
  <c r="P79" i="8"/>
  <c r="J24" i="8"/>
  <c r="P24" i="8"/>
  <c r="P68" i="8"/>
  <c r="H68" i="8"/>
  <c r="P16" i="6"/>
  <c r="G16" i="6"/>
  <c r="P117" i="6"/>
  <c r="N117" i="6"/>
  <c r="H65" i="6"/>
  <c r="P65" i="6"/>
  <c r="L84" i="6"/>
  <c r="P84" i="6"/>
  <c r="P60" i="6"/>
  <c r="H60" i="6"/>
  <c r="P76" i="6"/>
  <c r="H48" i="6"/>
  <c r="P74" i="6"/>
  <c r="H51" i="6"/>
  <c r="P51" i="6"/>
  <c r="P12" i="6"/>
  <c r="I78" i="6"/>
  <c r="P78" i="6"/>
  <c r="H71" i="6"/>
  <c r="P109" i="6"/>
  <c r="L109" i="6"/>
  <c r="P43" i="6"/>
  <c r="F43" i="6"/>
  <c r="P70" i="6"/>
  <c r="H70" i="6"/>
  <c r="F47" i="6"/>
  <c r="P47" i="6"/>
  <c r="G23" i="6"/>
  <c r="P23" i="6"/>
  <c r="K106" i="6"/>
  <c r="P106" i="6"/>
  <c r="P111" i="6"/>
  <c r="J111" i="6"/>
  <c r="F14" i="6"/>
  <c r="P14" i="6"/>
  <c r="P32" i="6"/>
  <c r="F32" i="6"/>
  <c r="P79" i="6"/>
  <c r="I79" i="6"/>
  <c r="K107" i="6"/>
  <c r="P107" i="6"/>
  <c r="F17" i="6"/>
  <c r="P17" i="6"/>
  <c r="K99" i="6"/>
  <c r="P99" i="6"/>
  <c r="P96" i="6"/>
  <c r="J96" i="6"/>
  <c r="P104" i="6"/>
  <c r="M104" i="6"/>
  <c r="M119" i="6" s="1"/>
  <c r="I132" i="6" s="1"/>
  <c r="P28" i="6"/>
  <c r="F28" i="6"/>
  <c r="P93" i="6"/>
  <c r="L93" i="6"/>
  <c r="P66" i="6"/>
  <c r="H66" i="6"/>
  <c r="I80" i="6"/>
  <c r="P80" i="6"/>
  <c r="P68" i="6"/>
  <c r="H68" i="6"/>
  <c r="P52" i="6"/>
  <c r="I52" i="6"/>
  <c r="P105" i="6"/>
  <c r="J105" i="6"/>
  <c r="P34" i="6"/>
  <c r="F34" i="6"/>
  <c r="P87" i="6"/>
  <c r="K87" i="6"/>
  <c r="P44" i="6"/>
  <c r="F44" i="6"/>
  <c r="I56" i="6"/>
  <c r="P56" i="6"/>
  <c r="P55" i="6"/>
  <c r="I55" i="6"/>
  <c r="G18" i="6"/>
  <c r="P18" i="6"/>
  <c r="J112" i="6"/>
  <c r="P112" i="6"/>
  <c r="F30" i="6"/>
  <c r="P30" i="6"/>
  <c r="I73" i="6"/>
  <c r="P73" i="6"/>
  <c r="P58" i="6"/>
  <c r="N58" i="6"/>
  <c r="P75" i="6"/>
  <c r="I75" i="6"/>
  <c r="H67" i="6"/>
  <c r="P67" i="6"/>
  <c r="P21" i="6"/>
  <c r="F21" i="6"/>
  <c r="L101" i="6"/>
  <c r="P101" i="6"/>
  <c r="P42" i="6"/>
  <c r="F42" i="6"/>
  <c r="P114" i="6"/>
  <c r="K114" i="6"/>
  <c r="F36" i="6"/>
  <c r="P36" i="6"/>
  <c r="P64" i="6"/>
  <c r="I64" i="6"/>
  <c r="P31" i="6"/>
  <c r="F31" i="6"/>
  <c r="I83" i="6"/>
  <c r="P83" i="6"/>
  <c r="G19" i="6"/>
  <c r="P19" i="6"/>
  <c r="H69" i="6"/>
  <c r="P69" i="6"/>
  <c r="P33" i="6"/>
  <c r="F33" i="6"/>
  <c r="F35" i="6"/>
  <c r="P35" i="6"/>
  <c r="E119" i="6"/>
  <c r="P86" i="6"/>
  <c r="J86" i="6"/>
  <c r="H72" i="6"/>
  <c r="P72" i="6"/>
  <c r="P45" i="6"/>
  <c r="F45" i="6"/>
  <c r="K115" i="6"/>
  <c r="P115" i="6"/>
  <c r="P29" i="6"/>
  <c r="F29" i="6"/>
  <c r="L103" i="6"/>
  <c r="P103" i="6"/>
  <c r="P88" i="6"/>
  <c r="J88" i="6"/>
  <c r="H53" i="6"/>
  <c r="P53" i="6"/>
  <c r="O119" i="6"/>
  <c r="K108" i="6"/>
  <c r="P108" i="6"/>
  <c r="P38" i="6"/>
  <c r="F38" i="6"/>
  <c r="P63" i="6"/>
  <c r="H63" i="6"/>
  <c r="P85" i="6"/>
  <c r="L85" i="6"/>
  <c r="L102" i="6"/>
  <c r="P102" i="6"/>
  <c r="P20" i="6"/>
  <c r="G20" i="6"/>
  <c r="P46" i="6"/>
  <c r="F46" i="6"/>
  <c r="J138" i="7" l="1"/>
  <c r="E168" i="7"/>
  <c r="I104" i="8"/>
  <c r="L115" i="8"/>
  <c r="L185" i="7"/>
  <c r="P136" i="7"/>
  <c r="P168" i="7" s="1"/>
  <c r="I174" i="7" s="1"/>
  <c r="J137" i="7"/>
  <c r="L141" i="4"/>
  <c r="L124" i="4"/>
  <c r="I136" i="4" s="1"/>
  <c r="C140" i="2"/>
  <c r="B141" i="4"/>
  <c r="G140" i="2"/>
  <c r="F115" i="8"/>
  <c r="K168" i="7"/>
  <c r="J179" i="7" s="1"/>
  <c r="N168" i="7"/>
  <c r="L168" i="7"/>
  <c r="I180" i="7" s="1"/>
  <c r="F185" i="7"/>
  <c r="H168" i="7"/>
  <c r="I178" i="7" s="1"/>
  <c r="G168" i="7"/>
  <c r="I177" i="7" s="1"/>
  <c r="F168" i="7"/>
  <c r="J177" i="7" s="1"/>
  <c r="I168" i="7"/>
  <c r="J178" i="7" s="1"/>
  <c r="H98" i="8"/>
  <c r="I108" i="8" s="1"/>
  <c r="N98" i="8"/>
  <c r="L98" i="8"/>
  <c r="I110" i="8" s="1"/>
  <c r="J98" i="8"/>
  <c r="I109" i="8" s="1"/>
  <c r="G98" i="8"/>
  <c r="I107" i="8" s="1"/>
  <c r="D115" i="8"/>
  <c r="B115" i="8"/>
  <c r="K98" i="8"/>
  <c r="J109" i="8" s="1"/>
  <c r="F98" i="8"/>
  <c r="G124" i="4"/>
  <c r="I133" i="4" s="1"/>
  <c r="F124" i="4"/>
  <c r="J133" i="4" s="1"/>
  <c r="I124" i="4"/>
  <c r="J134" i="4" s="1"/>
  <c r="K124" i="4"/>
  <c r="J135" i="4" s="1"/>
  <c r="H124" i="4"/>
  <c r="I134" i="4" s="1"/>
  <c r="P124" i="4"/>
  <c r="E126" i="4" s="1"/>
  <c r="J124" i="4"/>
  <c r="I135" i="4" s="1"/>
  <c r="D136" i="6"/>
  <c r="L136" i="6"/>
  <c r="N123" i="2"/>
  <c r="E140" i="2"/>
  <c r="K123" i="2"/>
  <c r="K134" i="2" s="1"/>
  <c r="H123" i="2"/>
  <c r="J133" i="2" s="1"/>
  <c r="L123" i="2"/>
  <c r="J135" i="2" s="1"/>
  <c r="F123" i="2"/>
  <c r="K132" i="2" s="1"/>
  <c r="J123" i="2"/>
  <c r="J134" i="2" s="1"/>
  <c r="L134" i="2" s="1"/>
  <c r="I123" i="2"/>
  <c r="K133" i="2" s="1"/>
  <c r="L133" i="2" s="1"/>
  <c r="G123" i="2"/>
  <c r="J132" i="2" s="1"/>
  <c r="P123" i="2"/>
  <c r="J129" i="2" s="1"/>
  <c r="M140" i="2"/>
  <c r="I98" i="8"/>
  <c r="J108" i="8" s="1"/>
  <c r="P119" i="6"/>
  <c r="E121" i="6" s="1"/>
  <c r="N119" i="6"/>
  <c r="H119" i="6"/>
  <c r="I129" i="6" s="1"/>
  <c r="J136" i="6"/>
  <c r="H136" i="6"/>
  <c r="J119" i="6"/>
  <c r="I130" i="6" s="1"/>
  <c r="B136" i="6"/>
  <c r="K119" i="6"/>
  <c r="J130" i="6" s="1"/>
  <c r="L119" i="6"/>
  <c r="I131" i="6" s="1"/>
  <c r="G119" i="6"/>
  <c r="I128" i="6" s="1"/>
  <c r="F119" i="6"/>
  <c r="I119" i="6"/>
  <c r="J129" i="6" s="1"/>
  <c r="F136" i="6"/>
  <c r="J168" i="7" l="1"/>
  <c r="I179" i="7" s="1"/>
  <c r="K179" i="7" s="1"/>
  <c r="K135" i="4"/>
  <c r="K178" i="7"/>
  <c r="K177" i="7"/>
  <c r="E170" i="7"/>
  <c r="E100" i="8"/>
  <c r="K109" i="8"/>
  <c r="K108" i="8"/>
  <c r="J107" i="8"/>
  <c r="K107" i="8" s="1"/>
  <c r="E99" i="8"/>
  <c r="I130" i="4"/>
  <c r="K133" i="4"/>
  <c r="K134" i="4"/>
  <c r="E125" i="4"/>
  <c r="K129" i="6"/>
  <c r="K130" i="6"/>
  <c r="L132" i="2"/>
  <c r="E124" i="2"/>
  <c r="E125" i="2"/>
  <c r="I125" i="6"/>
  <c r="J128" i="6"/>
  <c r="K128" i="6" s="1"/>
  <c r="E120" i="6"/>
  <c r="E169" i="7" l="1"/>
</calcChain>
</file>

<file path=xl/comments1.xml><?xml version="1.0" encoding="utf-8"?>
<comments xmlns="http://schemas.openxmlformats.org/spreadsheetml/2006/main">
  <authors>
    <author>Lori Burgess</author>
  </authors>
  <commentList>
    <comment ref="B50" authorId="0" shapeId="0">
      <text>
        <r>
          <rPr>
            <b/>
            <sz val="9"/>
            <color indexed="81"/>
            <rFont val="Tahoma"/>
            <family val="2"/>
          </rPr>
          <t>Lori Burgess:</t>
        </r>
        <r>
          <rPr>
            <sz val="9"/>
            <color indexed="81"/>
            <rFont val="Tahoma"/>
            <family val="2"/>
          </rPr>
          <t xml:space="preserve">
FDLPL does not have a code for DO-?-Iron Ridge.  The Village of Iron Ridge has a public library.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Lori Burgess:</t>
        </r>
        <r>
          <rPr>
            <sz val="9"/>
            <color indexed="81"/>
            <rFont val="Tahoma"/>
            <family val="2"/>
          </rPr>
          <t xml:space="preserve">
Village of Iron Ridge is in the Township of Hubbard.</t>
        </r>
      </text>
    </comment>
  </commentList>
</comments>
</file>

<file path=xl/sharedStrings.xml><?xml version="1.0" encoding="utf-8"?>
<sst xmlns="http://schemas.openxmlformats.org/spreadsheetml/2006/main" count="1063" uniqueCount="360">
  <si>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</si>
  <si>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</si>
  <si>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</si>
  <si>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</si>
  <si>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</si>
  <si>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</si>
  <si>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</si>
  <si>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</si>
  <si>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</si>
  <si>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</si>
  <si>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</si>
  <si>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</si>
  <si>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</si>
  <si>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</si>
  <si>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</si>
  <si>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</si>
  <si>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</si>
  <si>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</si>
  <si>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</si>
  <si>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</si>
  <si>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</si>
  <si>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</si>
  <si>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</si>
  <si>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</si>
  <si>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FDI-BRANDN</t>
  </si>
  <si>
    <t>FDI-CMPBSP</t>
  </si>
  <si>
    <t>FDI-FAIRWT</t>
  </si>
  <si>
    <t>FDI-FDL</t>
  </si>
  <si>
    <t>FDI-NFDL</t>
  </si>
  <si>
    <t>FDI-RIPON</t>
  </si>
  <si>
    <t>FDI-ROSNDL</t>
  </si>
  <si>
    <t>FDI-STCLD</t>
  </si>
  <si>
    <t>FDI-WAUPUN</t>
  </si>
  <si>
    <t>FDI-WAUPX</t>
  </si>
  <si>
    <t>FDS-RIPNST</t>
  </si>
  <si>
    <t>FDT-ALTO</t>
  </si>
  <si>
    <t>FDT-AUBURN</t>
  </si>
  <si>
    <t>FDT-BYRON</t>
  </si>
  <si>
    <t>FDT-EDEN</t>
  </si>
  <si>
    <t>FDT-ELDORD</t>
  </si>
  <si>
    <t>FDT-EMPIRE</t>
  </si>
  <si>
    <t>FDT-FDL</t>
  </si>
  <si>
    <t>FDT-FRNDSP</t>
  </si>
  <si>
    <t>FDT-LAMRTN</t>
  </si>
  <si>
    <t>FDT-METOMN</t>
  </si>
  <si>
    <t>FDT-RIPON</t>
  </si>
  <si>
    <t>FDT-ROSNDL</t>
  </si>
  <si>
    <t>FDT-SPRNGV</t>
  </si>
  <si>
    <t>FDT-TAYCH</t>
  </si>
  <si>
    <t>FDT-WAUPN</t>
  </si>
  <si>
    <t>GLI-BERLIN</t>
  </si>
  <si>
    <t>GLI-GREENL</t>
  </si>
  <si>
    <t>GLI-MARKSN</t>
  </si>
  <si>
    <t>GLI-MARQT</t>
  </si>
  <si>
    <t>GLI-PRINCT</t>
  </si>
  <si>
    <t>GLT-BERLIN</t>
  </si>
  <si>
    <t>GLT-BRKLN</t>
  </si>
  <si>
    <t>GLT-GRNLK</t>
  </si>
  <si>
    <t>GLT-KINGST</t>
  </si>
  <si>
    <t>GLT-MACKFD</t>
  </si>
  <si>
    <t>GLT-MNCHST</t>
  </si>
  <si>
    <t>GLT-MRQTTE</t>
  </si>
  <si>
    <t>GLT-PRNCTN</t>
  </si>
  <si>
    <t>GLT-SATMAR</t>
  </si>
  <si>
    <t>GLT-SENECA</t>
  </si>
  <si>
    <t>MQI-MONTLL</t>
  </si>
  <si>
    <t>MQI-NESHKR</t>
  </si>
  <si>
    <t>MQI-OXFORD</t>
  </si>
  <si>
    <t>MQI-WESTFD</t>
  </si>
  <si>
    <t>MQT-CRYSLK</t>
  </si>
  <si>
    <t>MQT-MECAN</t>
  </si>
  <si>
    <t>MQT-MONTEL</t>
  </si>
  <si>
    <t>MQT-NESHKR</t>
  </si>
  <si>
    <t>MQT-OXFORD</t>
  </si>
  <si>
    <t>MQT-PACKWK</t>
  </si>
  <si>
    <t>MQT-SHLDS</t>
  </si>
  <si>
    <t>MQT-WESTFD</t>
  </si>
  <si>
    <t>UNKNOWN</t>
  </si>
  <si>
    <t>WAI-HANCCK</t>
  </si>
  <si>
    <t>WAI-REDGNT</t>
  </si>
  <si>
    <t>WAI-WAUTOM</t>
  </si>
  <si>
    <t>WAT-AURORA</t>
  </si>
  <si>
    <t>WAT-COLOMA</t>
  </si>
  <si>
    <t>WAT-DAKOTA</t>
  </si>
  <si>
    <t>WAT-DEERFD</t>
  </si>
  <si>
    <t>WAT-LEON</t>
  </si>
  <si>
    <t>WAT-MARION</t>
  </si>
  <si>
    <t>WAT-MTMOR</t>
  </si>
  <si>
    <t>WAT-POYSIP</t>
  </si>
  <si>
    <t>WAT-RCHFD</t>
  </si>
  <si>
    <t>WAT-ROSE</t>
  </si>
  <si>
    <t>WAT-WARREN</t>
  </si>
  <si>
    <t>WAT-WAUTMA</t>
  </si>
  <si>
    <t>WNI-MENASH</t>
  </si>
  <si>
    <t>WNI-NEENAH</t>
  </si>
  <si>
    <t>WNI-OMRO</t>
  </si>
  <si>
    <t>WNI-OSH-C</t>
  </si>
  <si>
    <t>WNI-OSH-E</t>
  </si>
  <si>
    <t>WNI-OSH-S</t>
  </si>
  <si>
    <t>WNI-OSH-W</t>
  </si>
  <si>
    <t>WNI-WINNCN</t>
  </si>
  <si>
    <t>WNT-ALGOMA</t>
  </si>
  <si>
    <t>WNT-BLCKWF</t>
  </si>
  <si>
    <t>WNT-CLAYTN</t>
  </si>
  <si>
    <t>WNT-MEN-E</t>
  </si>
  <si>
    <t>WNT-MEN-W</t>
  </si>
  <si>
    <t>WNT-NEKIMI</t>
  </si>
  <si>
    <t>WNT-NEPSKN</t>
  </si>
  <si>
    <t>WNT-OMRO</t>
  </si>
  <si>
    <t>WNT-RUSHFD</t>
  </si>
  <si>
    <t>WNT-UTICA</t>
  </si>
  <si>
    <t>WNT-WNCHST</t>
  </si>
  <si>
    <t>X-CO-CAMB</t>
  </si>
  <si>
    <t>X-DO-LIB</t>
  </si>
  <si>
    <t>X-DO-NOLIB</t>
  </si>
  <si>
    <t>X-OTHER-WI</t>
  </si>
  <si>
    <t>X-OU-APLTN</t>
  </si>
  <si>
    <t>X-OU-LIB</t>
  </si>
  <si>
    <t>X-OUTSTATE</t>
  </si>
  <si>
    <t>Z-OTHER</t>
  </si>
  <si>
    <t>FDI-EDEN</t>
  </si>
  <si>
    <t>FDI-MTCALV</t>
  </si>
  <si>
    <t>FDT-ASHFRD</t>
  </si>
  <si>
    <t>FDT-CALUMT</t>
  </si>
  <si>
    <t>FDT-FOREST</t>
  </si>
  <si>
    <t>FDT-MARSH</t>
  </si>
  <si>
    <t>WNT-OSHKSH</t>
  </si>
  <si>
    <t>X-OU-NOLIB</t>
  </si>
  <si>
    <t>FDT-OSEOLA</t>
  </si>
  <si>
    <t>FDT-XUNKWN</t>
  </si>
  <si>
    <t>X-CO-SCOTT</t>
  </si>
  <si>
    <t>FDI-OAKFLD</t>
  </si>
  <si>
    <t>FDT-OAKFLD</t>
  </si>
  <si>
    <t>WAT-SAXEVL</t>
  </si>
  <si>
    <t>WAT-SPRNWT</t>
  </si>
  <si>
    <t>WNT-NEENAH</t>
  </si>
  <si>
    <t>WNT-VINELD</t>
  </si>
  <si>
    <t>WNT-WNCN</t>
  </si>
  <si>
    <t>X-CA-NOLIB</t>
  </si>
  <si>
    <t>X-OU-TGRAN</t>
  </si>
  <si>
    <t>X-SH-LIB</t>
  </si>
  <si>
    <t>X-SH-NOLIB</t>
  </si>
  <si>
    <t>X-WP-LIB</t>
  </si>
  <si>
    <t>X-WP-NOLIB</t>
  </si>
  <si>
    <t>X-WS-LIB</t>
  </si>
  <si>
    <t>X-WS-NOLIB</t>
  </si>
  <si>
    <t>Y-ILL</t>
  </si>
  <si>
    <t>Adjacent County, non Winnefox, Library</t>
  </si>
  <si>
    <t>Adjacent County, non Winnefox, No Library</t>
  </si>
  <si>
    <t>Out of State</t>
  </si>
  <si>
    <t>Unknown</t>
  </si>
  <si>
    <t>FDI-OAKFIELD</t>
  </si>
  <si>
    <t>Total nonresident circulation</t>
  </si>
  <si>
    <t>with lib</t>
  </si>
  <si>
    <t>without lib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</si>
  <si>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</si>
  <si>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</si>
  <si>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</si>
  <si>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</si>
  <si>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</si>
  <si>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</si>
  <si>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</si>
  <si>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Circulation to nonresidents from your county</t>
  </si>
  <si>
    <t>Washington</t>
  </si>
  <si>
    <t>Dodge</t>
  </si>
  <si>
    <t>Sheboygan</t>
  </si>
  <si>
    <t>Calumet</t>
  </si>
  <si>
    <t>Winnebago</t>
  </si>
  <si>
    <t>Green Lake</t>
  </si>
  <si>
    <t>MQT-BUFFLO</t>
  </si>
  <si>
    <t>MQT-HARRIS</t>
  </si>
  <si>
    <t>X-CA-APLTN</t>
  </si>
  <si>
    <t>FDI-ROSENDALE</t>
  </si>
  <si>
    <t>X-AD-NOLIB</t>
  </si>
  <si>
    <t>WAI-LOHRVL</t>
  </si>
  <si>
    <t>WAT-HNCOCK</t>
  </si>
  <si>
    <t>Z-ILL</t>
  </si>
  <si>
    <t>BRANDON</t>
  </si>
  <si>
    <t>CAMPBELLSPORT</t>
  </si>
  <si>
    <t>NORTH FOND DU LAC</t>
  </si>
  <si>
    <t>OAKFIELD</t>
  </si>
  <si>
    <t>RIPON</t>
  </si>
  <si>
    <t>X-CA-I-SHE</t>
  </si>
  <si>
    <t>X-CO-NOLIB</t>
  </si>
  <si>
    <t>X-DO-T-LOM</t>
  </si>
  <si>
    <t>X-SH-T-SCO</t>
  </si>
  <si>
    <t>MQT-NEWTON</t>
  </si>
  <si>
    <t>X-CA-T-BRO</t>
  </si>
  <si>
    <t>X-CA-T-STO</t>
  </si>
  <si>
    <t>X-DO-I-LOM</t>
  </si>
  <si>
    <t>WNWI-OMRO</t>
  </si>
  <si>
    <t>MQT-MOUNV</t>
  </si>
  <si>
    <t>MQI-ENDEAV</t>
  </si>
  <si>
    <t>WAI-WILDRS</t>
  </si>
  <si>
    <t>FDT-METOMEN</t>
  </si>
  <si>
    <t>WNT-RUSHFORD</t>
  </si>
  <si>
    <t>X-DO-T-CHE</t>
  </si>
  <si>
    <t>WNI-WINNECONNE</t>
  </si>
  <si>
    <t>X-DO-T-TRE</t>
  </si>
  <si>
    <t>X-SH-T-MIT</t>
  </si>
  <si>
    <t>X-WS-I-KEW</t>
  </si>
  <si>
    <t>X-WS-T-KEW</t>
  </si>
  <si>
    <t>X-WS-T-WAY</t>
  </si>
  <si>
    <t>MQT-SPRNGF</t>
  </si>
  <si>
    <t>WAT-BLMFLD</t>
  </si>
  <si>
    <t>X-CA-I-CHI</t>
  </si>
  <si>
    <t>X-CA-I-STO</t>
  </si>
  <si>
    <t>X-DO-I-FOX</t>
  </si>
  <si>
    <t>X-DO-T-LER</t>
  </si>
  <si>
    <t>FDT-WAUPX</t>
  </si>
  <si>
    <t>X-CO-T-RAN</t>
  </si>
  <si>
    <t>GLI-KINST</t>
  </si>
  <si>
    <t>WAI-PLNFLD</t>
  </si>
  <si>
    <t>WNT-OSHKOSH</t>
  </si>
  <si>
    <t>FDI-CAMPBELLSPORT</t>
  </si>
  <si>
    <t>WNT-POYGAN</t>
  </si>
  <si>
    <t>X-OU-T-BUC</t>
  </si>
  <si>
    <t>X-OU-TGREE</t>
  </si>
  <si>
    <t>FDT-MARCH</t>
  </si>
  <si>
    <t>X-CA-I-HIL</t>
  </si>
  <si>
    <t>WAI-WAUTMA</t>
  </si>
  <si>
    <t>X-CA-MNASH</t>
  </si>
  <si>
    <t>X-PO-T-PI</t>
  </si>
  <si>
    <t>Z-ILL-WLS</t>
  </si>
  <si>
    <t>FDT-OSCEOLA</t>
  </si>
  <si>
    <t>MQT-MOUNDV</t>
  </si>
  <si>
    <t>FDT-ELDORADO</t>
  </si>
  <si>
    <t>GLT-TGRNLK</t>
  </si>
  <si>
    <t>FDS-RIPONST</t>
  </si>
  <si>
    <t>X-AD-LEOLA</t>
  </si>
  <si>
    <t>WNI-APLTON</t>
  </si>
  <si>
    <t>WNT-WNCHEST</t>
  </si>
  <si>
    <t>WNT-RUSHF</t>
  </si>
  <si>
    <t>X-CO-PORT</t>
  </si>
  <si>
    <t>GLI-KINGST</t>
  </si>
  <si>
    <t>X-PO-LIB</t>
  </si>
  <si>
    <t>DO-I-BRNVL</t>
  </si>
  <si>
    <t>DO-I-BVRDM</t>
  </si>
  <si>
    <t>DO-I-FOXLK</t>
  </si>
  <si>
    <t>DO-I-HORCN</t>
  </si>
  <si>
    <t>DO-I-HSTFD</t>
  </si>
  <si>
    <t>DO-I-LOMRA</t>
  </si>
  <si>
    <t>DO-I-MYVL</t>
  </si>
  <si>
    <t>DO-I-RESVL</t>
  </si>
  <si>
    <t>DO-I-THRSA</t>
  </si>
  <si>
    <t>DO-I-WAPN</t>
  </si>
  <si>
    <t>DO-LIB</t>
  </si>
  <si>
    <t>DO-NOLIB</t>
  </si>
  <si>
    <t>DO-T-CHSTR</t>
  </si>
  <si>
    <t>DO-T-FOXLK</t>
  </si>
  <si>
    <t>DO-T-HRMN</t>
  </si>
  <si>
    <t>DO-T-HUBRD</t>
  </si>
  <si>
    <t>DO-T-LEROY</t>
  </si>
  <si>
    <t>DO-T-LOMRA</t>
  </si>
  <si>
    <t>DO-T-THRSA</t>
  </si>
  <si>
    <t>DO-T-TRNTN</t>
  </si>
  <si>
    <t>DO-T-WLMST</t>
  </si>
  <si>
    <t>DO-T-WSFRD</t>
  </si>
  <si>
    <t>GRLK-LIB</t>
  </si>
  <si>
    <t>MRQT-LIB</t>
  </si>
  <si>
    <t>MRQT-NOLIB</t>
  </si>
  <si>
    <t>WA-I-GRMTN</t>
  </si>
  <si>
    <t>WA-I-HRTFD</t>
  </si>
  <si>
    <t>WA-I-KWSKM</t>
  </si>
  <si>
    <t>WA-I-WBND</t>
  </si>
  <si>
    <t>WA-LIB</t>
  </si>
  <si>
    <t>WA-NOLIB</t>
  </si>
  <si>
    <t>WA-T-ADDSN</t>
  </si>
  <si>
    <t>WA-T-BRTN</t>
  </si>
  <si>
    <t>WA-T-TRNTN</t>
  </si>
  <si>
    <t>WA-T-WBND</t>
  </si>
  <si>
    <t>WA-T-WYNE</t>
  </si>
  <si>
    <t>Z-WI-OTHER</t>
  </si>
  <si>
    <t>X-AD-LINC</t>
  </si>
  <si>
    <t>X-WP-I-WEY</t>
  </si>
  <si>
    <t>DO-I-COLMB</t>
  </si>
  <si>
    <t>DO-I-WTRTN</t>
  </si>
  <si>
    <t>DO-T-ASHP</t>
  </si>
  <si>
    <t>DO-T-BRNT</t>
  </si>
  <si>
    <t>DO-T-HSTFD</t>
  </si>
  <si>
    <t>WA-I-JCKSN</t>
  </si>
  <si>
    <t>WA-I-SLGR</t>
  </si>
  <si>
    <t>WA-T-JCKSN</t>
  </si>
  <si>
    <t>WA-T-POLK</t>
  </si>
  <si>
    <t>GLT-MARKSN</t>
  </si>
  <si>
    <t>All Checkout Measures (Historical)</t>
  </si>
  <si>
    <t>Checkouts</t>
  </si>
  <si>
    <t>ILL</t>
  </si>
  <si>
    <t>Item Library</t>
  </si>
  <si>
    <t>User Category 1</t>
  </si>
  <si>
    <t>Total Circulation</t>
  </si>
  <si>
    <t>All</t>
  </si>
  <si>
    <t>1FDI-BRNDN</t>
  </si>
  <si>
    <t>1FDI-CMPBL</t>
  </si>
  <si>
    <t>1FDI-EDEN</t>
  </si>
  <si>
    <t>1FDI-FDL</t>
  </si>
  <si>
    <t>1FDI-FRWTR</t>
  </si>
  <si>
    <t>1FDI-MTCAL</t>
  </si>
  <si>
    <t>1FDI-NFDL</t>
  </si>
  <si>
    <t>1FDI-OKFLD</t>
  </si>
  <si>
    <t>1FDI-RIPON</t>
  </si>
  <si>
    <t>1FDI-RSNDL</t>
  </si>
  <si>
    <t>1FDI-STCLD</t>
  </si>
  <si>
    <t>1FDI-WAUPN</t>
  </si>
  <si>
    <t>1FDI-WAUPX</t>
  </si>
  <si>
    <t>1FDT-ALTO</t>
  </si>
  <si>
    <t>1FDT-ASHFD</t>
  </si>
  <si>
    <t>1FDT-AUBRN</t>
  </si>
  <si>
    <t>1FDT-BYRON</t>
  </si>
  <si>
    <t>1FDT-CALUM</t>
  </si>
  <si>
    <t>1FDT-EDEN</t>
  </si>
  <si>
    <t>1FDT-ELDOR</t>
  </si>
  <si>
    <t>1FDT-EMPIR</t>
  </si>
  <si>
    <t>1FDT-FDL</t>
  </si>
  <si>
    <t>1FDT-FORST</t>
  </si>
  <si>
    <t>1FDT-FRNDS</t>
  </si>
  <si>
    <t>1FDT-LAMRT</t>
  </si>
  <si>
    <t>1FDT-MARSH</t>
  </si>
  <si>
    <t>1FDT-METOM</t>
  </si>
  <si>
    <t>1FDT-OAKFD</t>
  </si>
  <si>
    <t>1FDT-OSELA</t>
  </si>
  <si>
    <t>1FDT-RIPON</t>
  </si>
  <si>
    <t>1FDT-RSNDL</t>
  </si>
  <si>
    <t>1FDT-SPRGV</t>
  </si>
  <si>
    <t>1FDT-TAYCH</t>
  </si>
  <si>
    <t>1FDT-UNKWN</t>
  </si>
  <si>
    <t>1FDT-WAUPN</t>
  </si>
  <si>
    <t>CAL-LIB</t>
  </si>
  <si>
    <t>CAL-NOLIB</t>
  </si>
  <si>
    <t>DO-I-IRNRD</t>
  </si>
  <si>
    <t>DO-I-JUNEA</t>
  </si>
  <si>
    <t>DO-I-LOWL</t>
  </si>
  <si>
    <t>DO-T-BVRDM</t>
  </si>
  <si>
    <t>DO-T-LOWL</t>
  </si>
  <si>
    <t>DO-T-RUBCN</t>
  </si>
  <si>
    <t>GRLK-NOLIB</t>
  </si>
  <si>
    <t>SHE-LIB</t>
  </si>
  <si>
    <t>SHE-NOLIB</t>
  </si>
  <si>
    <t>UNDEFINED</t>
  </si>
  <si>
    <t>WA-T-ERIN</t>
  </si>
  <si>
    <t>WA-T-HRTFD</t>
  </si>
  <si>
    <t>WA-T-KWSM</t>
  </si>
  <si>
    <t>WA-T-NWBRG</t>
  </si>
  <si>
    <t>WAUSH-LIB</t>
  </si>
  <si>
    <t>WAUSH-NOLI</t>
  </si>
  <si>
    <t>WINB-LIB</t>
  </si>
  <si>
    <t>WINB-NOLIB</t>
  </si>
  <si>
    <t>Z-OUTSTATE</t>
  </si>
  <si>
    <t>Z-WLS</t>
  </si>
  <si>
    <t>TOTALS</t>
  </si>
  <si>
    <t>Does not include Waushara (12), Marquette (82)</t>
  </si>
  <si>
    <t>X-CA-T-HAR</t>
  </si>
  <si>
    <t>X-WP-T-WEY</t>
  </si>
  <si>
    <t>MQT-DOUGLS</t>
  </si>
  <si>
    <t>WAI-BERLIN</t>
  </si>
  <si>
    <t>WAI-COLOMA</t>
  </si>
  <si>
    <t>X-OU-T-ELL</t>
  </si>
  <si>
    <t>WNI-FOXCR</t>
  </si>
  <si>
    <t>X-CA-T-BRI</t>
  </si>
  <si>
    <t>X-CO-PARD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</si>
</sst>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4" fillId="0" borderId="0" xfId="0" applyFont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0" fillId="8" borderId="0" xfId="0" applyFill="1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2" fillId="10" borderId="1" xfId="0" applyFont="1" applyFill="1" applyBorder="1"/>
    <xf numFmtId="0" fontId="0" fillId="10" borderId="0" xfId="0" applyFill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164" fontId="2" fillId="9" borderId="0" xfId="1" applyNumberFormat="1" applyFont="1" applyFill="1"/>
    <xf numFmtId="164" fontId="2" fillId="10" borderId="0" xfId="1" applyNumberFormat="1" applyFont="1" applyFill="1"/>
    <xf numFmtId="0" fontId="0" fillId="4" borderId="0" xfId="0" applyFill="1"/>
    <xf numFmtId="0" fontId="0" fillId="7" borderId="0" xfId="0" applyFill="1"/>
    <xf numFmtId="0" fontId="0" fillId="9" borderId="0" xfId="0" applyFill="1"/>
    <xf numFmtId="0" fontId="0" fillId="0" borderId="0" xfId="0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0" fontId="2" fillId="11" borderId="6" xfId="0" applyFont="1" applyFill="1" applyBorder="1"/>
    <xf numFmtId="0" fontId="2" fillId="11" borderId="7" xfId="0" applyFont="1" applyFill="1" applyBorder="1"/>
    <xf numFmtId="164" fontId="2" fillId="11" borderId="8" xfId="1" applyNumberFormat="1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164" fontId="2" fillId="11" borderId="10" xfId="1" applyNumberFormat="1" applyFont="1" applyFill="1" applyBorder="1"/>
    <xf numFmtId="0" fontId="2" fillId="11" borderId="10" xfId="0" applyFont="1" applyFill="1" applyBorder="1"/>
    <xf numFmtId="164" fontId="3" fillId="11" borderId="0" xfId="1" applyNumberFormat="1" applyFont="1" applyFill="1" applyBorder="1"/>
    <xf numFmtId="164" fontId="2" fillId="11" borderId="0" xfId="0" applyNumberFormat="1" applyFont="1" applyFill="1" applyBorder="1"/>
    <xf numFmtId="164" fontId="2" fillId="11" borderId="1" xfId="0" applyNumberFormat="1" applyFont="1" applyFill="1" applyBorder="1"/>
    <xf numFmtId="164" fontId="2" fillId="11" borderId="12" xfId="0" applyNumberFormat="1" applyFont="1" applyFill="1" applyBorder="1"/>
    <xf numFmtId="164" fontId="2" fillId="11" borderId="11" xfId="0" applyNumberFormat="1" applyFont="1" applyFill="1" applyBorder="1"/>
    <xf numFmtId="0" fontId="0" fillId="10" borderId="0" xfId="0" applyFont="1" applyFill="1"/>
    <xf numFmtId="0" fontId="2" fillId="3" borderId="0" xfId="0" applyFont="1" applyFill="1" applyBorder="1"/>
    <xf numFmtId="0" fontId="2" fillId="2" borderId="0" xfId="0" applyFont="1" applyFill="1" applyBorder="1"/>
    <xf numFmtId="0" fontId="2" fillId="10" borderId="0" xfId="0" applyFont="1" applyFill="1" applyBorder="1"/>
    <xf numFmtId="0" fontId="2" fillId="5" borderId="0" xfId="0" applyFont="1" applyFill="1" applyBorder="1"/>
    <xf numFmtId="0" fontId="5" fillId="0" borderId="0" xfId="0" applyFont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5" borderId="0" xfId="0" applyNumberFormat="1" applyFont="1" applyFill="1"/>
    <xf numFmtId="164" fontId="2" fillId="10" borderId="0" xfId="0" applyNumberFormat="1" applyFont="1" applyFill="1"/>
    <xf numFmtId="164" fontId="2" fillId="4" borderId="0" xfId="0" applyNumberFormat="1" applyFont="1" applyFill="1"/>
    <xf numFmtId="164" fontId="2" fillId="8" borderId="0" xfId="0" applyNumberFormat="1" applyFont="1" applyFill="1"/>
    <xf numFmtId="164" fontId="2" fillId="6" borderId="0" xfId="0" applyNumberFormat="1" applyFont="1" applyFill="1"/>
    <xf numFmtId="164" fontId="2" fillId="7" borderId="0" xfId="0" applyNumberFormat="1" applyFont="1" applyFill="1"/>
    <xf numFmtId="164" fontId="2" fillId="0" borderId="0" xfId="0" applyNumberFormat="1" applyFont="1"/>
    <xf numFmtId="164" fontId="2" fillId="9" borderId="0" xfId="0" applyNumberFormat="1" applyFont="1" applyFill="1"/>
    <xf numFmtId="164" fontId="2" fillId="0" borderId="0" xfId="0" applyNumberFormat="1" applyFont="1" applyFill="1"/>
    <xf numFmtId="0" fontId="2" fillId="7" borderId="0" xfId="0" applyFont="1" applyFill="1" applyBorder="1"/>
    <xf numFmtId="0" fontId="2" fillId="4" borderId="0" xfId="0" applyFont="1" applyFill="1" applyBorder="1"/>
    <xf numFmtId="0" fontId="2" fillId="6" borderId="0" xfId="0" applyFont="1" applyFill="1" applyBorder="1"/>
    <xf numFmtId="0" fontId="2" fillId="8" borderId="0" xfId="0" applyFont="1" applyFill="1" applyBorder="1"/>
    <xf numFmtId="164" fontId="2" fillId="12" borderId="0" xfId="1" applyNumberFormat="1" applyFont="1" applyFill="1"/>
    <xf numFmtId="0" fontId="2" fillId="12" borderId="1" xfId="0" applyFont="1" applyFill="1" applyBorder="1" applyAlignment="1">
      <alignment wrapText="1"/>
    </xf>
    <xf numFmtId="164" fontId="2" fillId="12" borderId="0" xfId="0" applyNumberFormat="1" applyFont="1" applyFill="1"/>
    <xf numFmtId="0" fontId="2" fillId="3" borderId="0" xfId="0" applyFont="1" applyFill="1"/>
    <xf numFmtId="3" fontId="2" fillId="2" borderId="0" xfId="0" applyNumberFormat="1" applyFont="1" applyFill="1" applyBorder="1" applyAlignment="1">
      <alignment wrapText="1"/>
    </xf>
    <xf numFmtId="3" fontId="2" fillId="3" borderId="0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wrapText="1"/>
    </xf>
    <xf numFmtId="3" fontId="2" fillId="6" borderId="0" xfId="0" applyNumberFormat="1" applyFont="1" applyFill="1" applyBorder="1" applyAlignment="1">
      <alignment wrapText="1"/>
    </xf>
    <xf numFmtId="3" fontId="2" fillId="7" borderId="0" xfId="0" applyNumberFormat="1" applyFont="1" applyFill="1" applyBorder="1" applyAlignment="1">
      <alignment wrapText="1"/>
    </xf>
    <xf numFmtId="3" fontId="2" fillId="8" borderId="0" xfId="0" applyNumberFormat="1" applyFont="1" applyFill="1" applyBorder="1" applyAlignment="1">
      <alignment wrapText="1"/>
    </xf>
    <xf numFmtId="3" fontId="2" fillId="9" borderId="0" xfId="0" applyNumberFormat="1" applyFont="1" applyFill="1" applyBorder="1"/>
    <xf numFmtId="3" fontId="2" fillId="10" borderId="0" xfId="0" applyNumberFormat="1" applyFont="1" applyFill="1" applyBorder="1"/>
    <xf numFmtId="3" fontId="2" fillId="12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2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13" borderId="0" xfId="0" applyFont="1" applyFill="1"/>
    <xf numFmtId="164" fontId="2" fillId="13" borderId="0" xfId="0" applyNumberFormat="1" applyFont="1" applyFill="1"/>
    <xf numFmtId="164" fontId="2" fillId="14" borderId="0" xfId="0" applyNumberFormat="1" applyFont="1" applyFill="1"/>
    <xf numFmtId="0" fontId="0" fillId="14" borderId="0" xfId="0" applyFill="1"/>
    <xf numFmtId="0" fontId="2" fillId="14" borderId="0" xfId="0" applyFont="1" applyFill="1"/>
    <xf numFmtId="164" fontId="2" fillId="15" borderId="0" xfId="0" applyNumberFormat="1" applyFont="1" applyFill="1"/>
    <xf numFmtId="164" fontId="2" fillId="16" borderId="0" xfId="0" applyNumberFormat="1" applyFont="1" applyFill="1"/>
    <xf numFmtId="164" fontId="2" fillId="17" borderId="0" xfId="0" applyNumberFormat="1" applyFont="1" applyFill="1"/>
    <xf numFmtId="0" fontId="2" fillId="18" borderId="0" xfId="0" applyFont="1" applyFill="1"/>
    <xf numFmtId="164" fontId="2" fillId="18" borderId="0" xfId="0" applyNumberFormat="1" applyFont="1" applyFill="1"/>
    <xf numFmtId="164" fontId="3" fillId="11" borderId="0" xfId="2" applyNumberFormat="1" applyFont="1" applyFill="1" applyBorder="1"/>
    <xf numFmtId="10" fontId="3" fillId="11" borderId="0" xfId="4" applyNumberFormat="1" applyFont="1" applyFill="1" applyBorder="1"/>
    <xf numFmtId="0" fontId="0" fillId="19" borderId="0" xfId="0" applyFill="1"/>
    <xf numFmtId="0" fontId="2" fillId="19" borderId="0" xfId="0" applyFont="1" applyFill="1"/>
    <xf numFmtId="0" fontId="0" fillId="18" borderId="0" xfId="0" applyFill="1"/>
    <xf numFmtId="0" fontId="0" fillId="18" borderId="0" xfId="0" applyFont="1" applyFill="1"/>
    <xf numFmtId="0" fontId="0" fillId="20" borderId="0" xfId="0" applyFill="1"/>
    <xf numFmtId="0" fontId="0" fillId="21" borderId="0" xfId="0" applyFill="1"/>
    <xf numFmtId="0" fontId="2" fillId="21" borderId="0" xfId="0" applyFont="1" applyFill="1"/>
    <xf numFmtId="164" fontId="2" fillId="21" borderId="0" xfId="0" applyNumberFormat="1" applyFont="1" applyFill="1"/>
    <xf numFmtId="0" fontId="2" fillId="20" borderId="0" xfId="0" applyFont="1" applyFill="1"/>
    <xf numFmtId="0" fontId="1" fillId="0" borderId="0" xfId="0" applyFont="1"/>
    <xf numFmtId="0" fontId="2" fillId="22" borderId="1" xfId="0" applyFont="1" applyFill="1" applyBorder="1"/>
    <xf numFmtId="0" fontId="0" fillId="22" borderId="0" xfId="0" applyFill="1"/>
    <xf numFmtId="164" fontId="2" fillId="22" borderId="0" xfId="0" applyNumberFormat="1" applyFont="1" applyFill="1"/>
    <xf numFmtId="0" fontId="2" fillId="18" borderId="0" xfId="0" applyFont="1" applyFill="1" applyBorder="1"/>
    <xf numFmtId="164" fontId="2" fillId="20" borderId="0" xfId="0" applyNumberFormat="1" applyFont="1" applyFill="1"/>
    <xf numFmtId="0" fontId="1" fillId="0" borderId="0" xfId="3" applyFont="1"/>
    <xf numFmtId="0" fontId="1" fillId="2" borderId="1" xfId="3" applyFont="1" applyFill="1" applyBorder="1" applyAlignment="1">
      <alignment wrapText="1"/>
    </xf>
    <xf numFmtId="0" fontId="1" fillId="3" borderId="1" xfId="3" applyFont="1" applyFill="1" applyBorder="1" applyAlignment="1">
      <alignment wrapText="1"/>
    </xf>
    <xf numFmtId="0" fontId="1" fillId="4" borderId="1" xfId="3" applyFont="1" applyFill="1" applyBorder="1" applyAlignment="1">
      <alignment wrapText="1"/>
    </xf>
    <xf numFmtId="0" fontId="1" fillId="5" borderId="1" xfId="3" applyFont="1" applyFill="1" applyBorder="1" applyAlignment="1">
      <alignment wrapText="1"/>
    </xf>
    <xf numFmtId="0" fontId="1" fillId="6" borderId="1" xfId="3" applyFont="1" applyFill="1" applyBorder="1" applyAlignment="1">
      <alignment wrapText="1"/>
    </xf>
    <xf numFmtId="0" fontId="1" fillId="7" borderId="1" xfId="3" applyFont="1" applyFill="1" applyBorder="1" applyAlignment="1">
      <alignment wrapText="1"/>
    </xf>
    <xf numFmtId="0" fontId="1" fillId="8" borderId="1" xfId="3" applyFont="1" applyFill="1" applyBorder="1" applyAlignment="1">
      <alignment wrapText="1"/>
    </xf>
    <xf numFmtId="0" fontId="1" fillId="9" borderId="1" xfId="3" applyFont="1" applyFill="1" applyBorder="1"/>
    <xf numFmtId="0" fontId="1" fillId="10" borderId="1" xfId="3" applyFont="1" applyFill="1" applyBorder="1"/>
    <xf numFmtId="0" fontId="1" fillId="0" borderId="1" xfId="3" applyFont="1" applyBorder="1" applyAlignment="1">
      <alignment wrapText="1"/>
    </xf>
    <xf numFmtId="164" fontId="1" fillId="0" borderId="0" xfId="1" applyNumberFormat="1" applyFont="1"/>
    <xf numFmtId="164" fontId="1" fillId="0" borderId="0" xfId="2" applyNumberFormat="1" applyFont="1"/>
    <xf numFmtId="10" fontId="1" fillId="0" borderId="0" xfId="4" applyNumberFormat="1" applyFont="1"/>
    <xf numFmtId="0" fontId="1" fillId="11" borderId="2" xfId="3" applyFont="1" applyFill="1" applyBorder="1"/>
    <xf numFmtId="164" fontId="1" fillId="11" borderId="3" xfId="1" applyNumberFormat="1" applyFont="1" applyFill="1" applyBorder="1"/>
    <xf numFmtId="10" fontId="1" fillId="11" borderId="3" xfId="4" applyNumberFormat="1" applyFont="1" applyFill="1" applyBorder="1"/>
    <xf numFmtId="164" fontId="1" fillId="11" borderId="3" xfId="2" applyNumberFormat="1" applyFont="1" applyFill="1" applyBorder="1"/>
    <xf numFmtId="0" fontId="1" fillId="11" borderId="3" xfId="3" applyFont="1" applyFill="1" applyBorder="1"/>
    <xf numFmtId="0" fontId="1" fillId="11" borderId="5" xfId="3" applyFont="1" applyFill="1" applyBorder="1"/>
    <xf numFmtId="164" fontId="1" fillId="11" borderId="0" xfId="1" applyNumberFormat="1" applyFont="1" applyFill="1" applyBorder="1"/>
    <xf numFmtId="10" fontId="1" fillId="11" borderId="0" xfId="4" applyNumberFormat="1" applyFont="1" applyFill="1" applyBorder="1"/>
    <xf numFmtId="164" fontId="1" fillId="11" borderId="0" xfId="2" applyNumberFormat="1" applyFont="1" applyFill="1" applyBorder="1"/>
    <xf numFmtId="0" fontId="1" fillId="11" borderId="0" xfId="3" applyFont="1" applyFill="1" applyBorder="1"/>
    <xf numFmtId="164" fontId="1" fillId="11" borderId="1" xfId="3" applyNumberFormat="1" applyFont="1" applyFill="1" applyBorder="1"/>
    <xf numFmtId="164" fontId="1" fillId="11" borderId="0" xfId="3" applyNumberFormat="1" applyFont="1" applyFill="1" applyBorder="1"/>
    <xf numFmtId="164" fontId="1" fillId="11" borderId="10" xfId="2" applyNumberFormat="1" applyFont="1" applyFill="1" applyBorder="1"/>
    <xf numFmtId="0" fontId="1" fillId="11" borderId="10" xfId="3" applyFont="1" applyFill="1" applyBorder="1"/>
    <xf numFmtId="164" fontId="1" fillId="11" borderId="12" xfId="3" applyNumberFormat="1" applyFont="1" applyFill="1" applyBorder="1"/>
    <xf numFmtId="164" fontId="1" fillId="11" borderId="11" xfId="3" applyNumberFormat="1" applyFont="1" applyFill="1" applyBorder="1"/>
    <xf numFmtId="164" fontId="1" fillId="11" borderId="1" xfId="2" applyNumberFormat="1" applyFont="1" applyFill="1" applyBorder="1"/>
    <xf numFmtId="164" fontId="1" fillId="11" borderId="11" xfId="2" applyNumberFormat="1" applyFont="1" applyFill="1" applyBorder="1"/>
    <xf numFmtId="0" fontId="1" fillId="11" borderId="7" xfId="3" applyFont="1" applyFill="1" applyBorder="1"/>
    <xf numFmtId="164" fontId="1" fillId="11" borderId="8" xfId="1" applyNumberFormat="1" applyFont="1" applyFill="1" applyBorder="1"/>
    <xf numFmtId="10" fontId="1" fillId="11" borderId="8" xfId="4" applyNumberFormat="1" applyFont="1" applyFill="1" applyBorder="1"/>
    <xf numFmtId="164" fontId="1" fillId="11" borderId="8" xfId="2" applyNumberFormat="1" applyFont="1" applyFill="1" applyBorder="1"/>
    <xf numFmtId="0" fontId="1" fillId="11" borderId="8" xfId="3" applyFont="1" applyFill="1" applyBorder="1"/>
    <xf numFmtId="164" fontId="2" fillId="19" borderId="0" xfId="0" applyNumberFormat="1" applyFont="1" applyFill="1"/>
    <xf numFmtId="0" fontId="0" fillId="0" borderId="0" xfId="0" applyBorder="1"/>
    <xf numFmtId="0" fontId="2" fillId="23" borderId="0" xfId="0" applyFont="1" applyFill="1"/>
    <xf numFmtId="0" fontId="0" fillId="23" borderId="0" xfId="0" applyFill="1"/>
    <xf numFmtId="0" fontId="2" fillId="23" borderId="0" xfId="0" applyFont="1" applyFill="1" applyBorder="1"/>
    <xf numFmtId="164" fontId="2" fillId="24" borderId="0" xfId="1" applyNumberFormat="1" applyFont="1" applyFill="1" applyBorder="1"/>
    <xf numFmtId="0" fontId="2" fillId="24" borderId="0" xfId="0" applyFont="1" applyFill="1" applyBorder="1"/>
    <xf numFmtId="164" fontId="2" fillId="24" borderId="0" xfId="1" applyNumberFormat="1" applyFont="1" applyFill="1"/>
    <xf numFmtId="0" fontId="2" fillId="24" borderId="0" xfId="0" applyFont="1" applyFill="1"/>
    <xf numFmtId="164" fontId="2" fillId="24" borderId="1" xfId="0" applyNumberFormat="1" applyFont="1" applyFill="1" applyBorder="1"/>
    <xf numFmtId="0" fontId="2" fillId="24" borderId="6" xfId="0" applyFont="1" applyFill="1" applyBorder="1"/>
    <xf numFmtId="164" fontId="2" fillId="24" borderId="11" xfId="0" applyNumberFormat="1" applyFont="1" applyFill="1" applyBorder="1"/>
    <xf numFmtId="0" fontId="2" fillId="25" borderId="1" xfId="0" applyFont="1" applyFill="1" applyBorder="1" applyAlignment="1">
      <alignment wrapText="1"/>
    </xf>
    <xf numFmtId="0" fontId="2" fillId="25" borderId="0" xfId="0" applyFont="1" applyFill="1"/>
    <xf numFmtId="164" fontId="2" fillId="25" borderId="0" xfId="0" applyNumberFormat="1" applyFont="1" applyFill="1"/>
    <xf numFmtId="0" fontId="2" fillId="25" borderId="0" xfId="0" applyFont="1" applyFill="1" applyBorder="1"/>
    <xf numFmtId="0" fontId="0" fillId="25" borderId="0" xfId="0" applyFill="1"/>
    <xf numFmtId="0" fontId="9" fillId="0" borderId="0" xfId="0" applyFont="1"/>
    <xf numFmtId="164" fontId="9" fillId="0" borderId="0" xfId="1" applyNumberFormat="1" applyFont="1"/>
    <xf numFmtId="164" fontId="1" fillId="12" borderId="1" xfId="1" applyNumberFormat="1" applyFont="1" applyFill="1" applyBorder="1" applyAlignment="1">
      <alignment wrapText="1"/>
    </xf>
    <xf numFmtId="0" fontId="9" fillId="26" borderId="0" xfId="0" applyFont="1" applyFill="1"/>
    <xf numFmtId="164" fontId="10" fillId="27" borderId="0" xfId="1" applyNumberFormat="1" applyFont="1" applyFill="1"/>
    <xf numFmtId="164" fontId="9" fillId="26" borderId="0" xfId="1" applyNumberFormat="1" applyFont="1" applyFill="1"/>
    <xf numFmtId="0" fontId="9" fillId="13" borderId="0" xfId="0" applyFont="1" applyFill="1"/>
    <xf numFmtId="164" fontId="9" fillId="13" borderId="0" xfId="1" applyNumberFormat="1" applyFont="1" applyFill="1"/>
    <xf numFmtId="0" fontId="9" fillId="28" borderId="0" xfId="0" applyFont="1" applyFill="1"/>
    <xf numFmtId="164" fontId="9" fillId="28" borderId="0" xfId="1" applyNumberFormat="1" applyFont="1" applyFill="1"/>
    <xf numFmtId="0" fontId="9" fillId="29" borderId="0" xfId="0" applyFont="1" applyFill="1"/>
    <xf numFmtId="164" fontId="9" fillId="29" borderId="0" xfId="1" applyNumberFormat="1" applyFont="1" applyFill="1"/>
    <xf numFmtId="0" fontId="9" fillId="14" borderId="0" xfId="0" applyFont="1" applyFill="1"/>
    <xf numFmtId="164" fontId="9" fillId="14" borderId="0" xfId="1" applyNumberFormat="1" applyFont="1" applyFill="1"/>
    <xf numFmtId="0" fontId="9" fillId="30" borderId="0" xfId="0" applyFont="1" applyFill="1"/>
    <xf numFmtId="164" fontId="9" fillId="30" borderId="0" xfId="1" applyNumberFormat="1" applyFont="1" applyFill="1"/>
    <xf numFmtId="0" fontId="9" fillId="19" borderId="0" xfId="0" applyFont="1" applyFill="1"/>
    <xf numFmtId="164" fontId="9" fillId="19" borderId="0" xfId="1" applyNumberFormat="1" applyFont="1" applyFill="1"/>
    <xf numFmtId="0" fontId="9" fillId="31" borderId="0" xfId="0" applyFont="1" applyFill="1"/>
    <xf numFmtId="164" fontId="9" fillId="31" borderId="0" xfId="1" applyNumberFormat="1" applyFont="1" applyFill="1"/>
    <xf numFmtId="164" fontId="9" fillId="0" borderId="0" xfId="1" applyNumberFormat="1" applyFont="1" applyFill="1"/>
    <xf numFmtId="0" fontId="9" fillId="32" borderId="0" xfId="0" applyFont="1" applyFill="1"/>
    <xf numFmtId="164" fontId="9" fillId="32" borderId="0" xfId="1" applyNumberFormat="1" applyFont="1" applyFill="1"/>
    <xf numFmtId="0" fontId="9" fillId="33" borderId="0" xfId="0" applyFont="1" applyFill="1"/>
    <xf numFmtId="164" fontId="9" fillId="33" borderId="0" xfId="1" applyNumberFormat="1" applyFont="1" applyFill="1"/>
    <xf numFmtId="164" fontId="9" fillId="0" borderId="0" xfId="0" applyNumberFormat="1" applyFont="1"/>
    <xf numFmtId="164" fontId="1" fillId="11" borderId="4" xfId="1" applyNumberFormat="1" applyFont="1" applyFill="1" applyBorder="1"/>
    <xf numFmtId="164" fontId="1" fillId="11" borderId="6" xfId="1" applyNumberFormat="1" applyFont="1" applyFill="1" applyBorder="1"/>
    <xf numFmtId="164" fontId="1" fillId="11" borderId="9" xfId="1" applyNumberFormat="1" applyFont="1" applyFill="1" applyBorder="1"/>
    <xf numFmtId="165" fontId="9" fillId="0" borderId="0" xfId="4" applyNumberFormat="1" applyFont="1"/>
    <xf numFmtId="3" fontId="9" fillId="0" borderId="0" xfId="0" applyNumberFormat="1" applyFont="1"/>
    <xf numFmtId="1" fontId="9" fillId="0" borderId="0" xfId="0" applyNumberFormat="1" applyFont="1"/>
    <xf numFmtId="3" fontId="8" fillId="0" borderId="0" xfId="0" applyNumberFormat="1" applyFont="1"/>
    <xf numFmtId="0" fontId="11" fillId="13" borderId="0" xfId="0" applyFont="1" applyFill="1"/>
    <xf numFmtId="164" fontId="11" fillId="13" borderId="0" xfId="1" applyNumberFormat="1" applyFont="1" applyFill="1"/>
    <xf numFmtId="164" fontId="11" fillId="13" borderId="0" xfId="2" applyNumberFormat="1" applyFont="1" applyFill="1"/>
    <xf numFmtId="0" fontId="11" fillId="13" borderId="0" xfId="3" applyFont="1" applyFill="1"/>
    <xf numFmtId="0" fontId="0" fillId="34" borderId="0" xfId="0" applyFill="1"/>
    <xf numFmtId="0" fontId="0" fillId="25" borderId="0" xfId="0" applyFill="1" applyAlignment="1">
      <alignment vertical="center"/>
    </xf>
    <xf numFmtId="0" fontId="2" fillId="24" borderId="5" xfId="0" applyFont="1" applyFill="1" applyBorder="1"/>
    <xf numFmtId="164" fontId="3" fillId="24" borderId="0" xfId="1" applyNumberFormat="1" applyFont="1" applyFill="1" applyBorder="1"/>
    <xf numFmtId="0" fontId="3" fillId="24" borderId="0" xfId="0" applyFont="1" applyFill="1" applyBorder="1"/>
    <xf numFmtId="164" fontId="2" fillId="34" borderId="0" xfId="1" applyNumberFormat="1" applyFont="1" applyFill="1"/>
    <xf numFmtId="164" fontId="2" fillId="34" borderId="0" xfId="0" applyNumberFormat="1" applyFont="1" applyFill="1"/>
    <xf numFmtId="0" fontId="2" fillId="34" borderId="0" xfId="0" applyFont="1" applyFill="1" applyBorder="1"/>
    <xf numFmtId="0" fontId="0" fillId="10" borderId="1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2" fillId="0" borderId="1" xfId="1" applyNumberFormat="1" applyFont="1" applyFill="1" applyBorder="1"/>
    <xf numFmtId="164" fontId="2" fillId="10" borderId="1" xfId="0" applyNumberFormat="1" applyFont="1" applyFill="1" applyBorder="1"/>
    <xf numFmtId="1" fontId="2" fillId="0" borderId="1" xfId="0" applyNumberFormat="1" applyFont="1" applyBorder="1"/>
    <xf numFmtId="0" fontId="0" fillId="0" borderId="1" xfId="0" applyBorder="1"/>
    <xf numFmtId="164" fontId="0" fillId="0" borderId="1" xfId="1" applyNumberFormat="1" applyFont="1" applyBorder="1"/>
    <xf numFmtId="164" fontId="2" fillId="2" borderId="1" xfId="1" applyNumberFormat="1" applyFont="1" applyFill="1" applyBorder="1"/>
    <xf numFmtId="164" fontId="2" fillId="3" borderId="1" xfId="1" applyNumberFormat="1" applyFont="1" applyFill="1" applyBorder="1"/>
    <xf numFmtId="164" fontId="2" fillId="4" borderId="1" xfId="1" applyNumberFormat="1" applyFont="1" applyFill="1" applyBorder="1"/>
    <xf numFmtId="164" fontId="2" fillId="5" borderId="1" xfId="1" applyNumberFormat="1" applyFont="1" applyFill="1" applyBorder="1"/>
    <xf numFmtId="164" fontId="2" fillId="6" borderId="1" xfId="1" applyNumberFormat="1" applyFont="1" applyFill="1" applyBorder="1"/>
    <xf numFmtId="164" fontId="2" fillId="7" borderId="1" xfId="1" applyNumberFormat="1" applyFont="1" applyFill="1" applyBorder="1"/>
    <xf numFmtId="164" fontId="2" fillId="8" borderId="1" xfId="1" applyNumberFormat="1" applyFont="1" applyFill="1" applyBorder="1"/>
    <xf numFmtId="164" fontId="2" fillId="9" borderId="1" xfId="1" applyNumberFormat="1" applyFont="1" applyFill="1" applyBorder="1"/>
    <xf numFmtId="164" fontId="2" fillId="10" borderId="1" xfId="1" applyNumberFormat="1" applyFont="1" applyFill="1" applyBorder="1"/>
    <xf numFmtId="164" fontId="2" fillId="12" borderId="1" xfId="1" applyNumberFormat="1" applyFont="1" applyFill="1" applyBorder="1"/>
    <xf numFmtId="0" fontId="0" fillId="34" borderId="1" xfId="0" applyFill="1" applyBorder="1"/>
    <xf numFmtId="0" fontId="0" fillId="20" borderId="0" xfId="0" applyFill="1" applyAlignment="1">
      <alignment vertical="center"/>
    </xf>
    <xf numFmtId="0" fontId="2" fillId="22" borderId="0" xfId="0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164" fontId="0" fillId="0" borderId="0" xfId="1" applyNumberFormat="1" applyFont="1" applyBorder="1"/>
    <xf numFmtId="164" fontId="2" fillId="0" borderId="0" xfId="1" applyNumberFormat="1" applyFont="1" applyBorder="1"/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FF6600"/>
      <color rgb="FF00CCFF"/>
      <color rgb="FFC0C0C0"/>
      <color rgb="FFFFCC00"/>
      <color rgb="FFFFFF99"/>
      <color rgb="FF99CC00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zoomScale="75" zoomScaleNormal="75" workbookViewId="0">
      <pane ySplit="12" topLeftCell="A13" activePane="bottomLeft" state="frozen"/>
      <selection pane="bottomLeft" activeCell="A23" sqref="A23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4" width="9.140625" style="1"/>
    <col min="15" max="15" width="10.28515625" style="1" customWidth="1"/>
    <col min="16" max="16" width="10" style="1" customWidth="1"/>
    <col min="17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idden="1" x14ac:dyDescent="0.2"/>
    <row r="11" spans="1:16" ht="20.25" x14ac:dyDescent="0.3">
      <c r="A11" s="69" t="s">
        <v>177</v>
      </c>
    </row>
    <row r="12" spans="1:16" ht="63.75" x14ac:dyDescent="0.2">
      <c r="A12" s="8" t="s">
        <v>8</v>
      </c>
      <c r="B12" s="9" t="s">
        <v>9</v>
      </c>
      <c r="C12" s="10" t="s">
        <v>10</v>
      </c>
      <c r="D12" s="9" t="s">
        <v>11</v>
      </c>
      <c r="E12" s="11" t="s">
        <v>12</v>
      </c>
      <c r="F12" s="12" t="s">
        <v>13</v>
      </c>
      <c r="G12" s="13" t="s">
        <v>14</v>
      </c>
      <c r="H12" s="14" t="s">
        <v>15</v>
      </c>
      <c r="I12" s="15" t="s">
        <v>16</v>
      </c>
      <c r="J12" s="182" t="s">
        <v>147</v>
      </c>
      <c r="K12" s="22" t="s">
        <v>148</v>
      </c>
      <c r="L12" s="23" t="s">
        <v>17</v>
      </c>
      <c r="M12" s="24" t="s">
        <v>149</v>
      </c>
      <c r="N12" s="30" t="s">
        <v>150</v>
      </c>
      <c r="O12" s="86" t="s">
        <v>19</v>
      </c>
      <c r="P12" s="10" t="s">
        <v>18</v>
      </c>
    </row>
    <row r="13" spans="1:16" x14ac:dyDescent="0.2">
      <c r="A13" s="172" t="s">
        <v>24</v>
      </c>
      <c r="B13" s="16">
        <v>7525</v>
      </c>
      <c r="C13" s="1">
        <f>B13/$B$123</f>
        <v>0.53402881271733726</v>
      </c>
      <c r="D13" s="5">
        <f>C13*$B$126</f>
        <v>0</v>
      </c>
      <c r="E13" s="5">
        <f t="shared" ref="E13:E22" si="0">B13+D13</f>
        <v>7525</v>
      </c>
      <c r="G13" s="80"/>
      <c r="I13" s="17"/>
      <c r="O13" s="87">
        <f>E13</f>
        <v>7525</v>
      </c>
      <c r="P13" s="17"/>
    </row>
    <row r="14" spans="1:16" x14ac:dyDescent="0.2">
      <c r="A14" s="88" t="s">
        <v>214</v>
      </c>
      <c r="B14" s="16">
        <v>0</v>
      </c>
      <c r="C14" s="1">
        <f>B14/$B$123</f>
        <v>0</v>
      </c>
      <c r="D14" s="5">
        <f>C14*$B$126</f>
        <v>0</v>
      </c>
      <c r="E14" s="5">
        <f t="shared" si="0"/>
        <v>0</v>
      </c>
      <c r="G14" s="113">
        <f>E14</f>
        <v>0</v>
      </c>
      <c r="I14" s="17"/>
      <c r="O14" s="80"/>
      <c r="P14" s="17">
        <f>E14</f>
        <v>0</v>
      </c>
    </row>
    <row r="15" spans="1:16" x14ac:dyDescent="0.2">
      <c r="A15" s="26" t="s">
        <v>120</v>
      </c>
      <c r="B15" s="16">
        <v>0</v>
      </c>
      <c r="C15" s="1">
        <f>B15/$B$123</f>
        <v>0</v>
      </c>
      <c r="D15" s="5">
        <f>C15*$B$126</f>
        <v>0</v>
      </c>
      <c r="E15" s="5">
        <f t="shared" si="0"/>
        <v>0</v>
      </c>
      <c r="F15" s="71">
        <f>E15</f>
        <v>0</v>
      </c>
      <c r="P15" s="17">
        <f>E15</f>
        <v>0</v>
      </c>
    </row>
    <row r="16" spans="1:16" x14ac:dyDescent="0.2">
      <c r="A16" s="106" t="s">
        <v>26</v>
      </c>
      <c r="B16" s="16">
        <v>41</v>
      </c>
      <c r="C16" s="1">
        <f>B16/$B$123</f>
        <v>2.9096586473635654E-3</v>
      </c>
      <c r="D16" s="5">
        <f>C16*$B$126</f>
        <v>0</v>
      </c>
      <c r="E16" s="5">
        <f t="shared" si="0"/>
        <v>41</v>
      </c>
      <c r="F16" s="107">
        <f>E16</f>
        <v>41</v>
      </c>
      <c r="P16" s="17">
        <f t="shared" ref="P16:P115" si="1">E16</f>
        <v>41</v>
      </c>
    </row>
    <row r="17" spans="1:16" x14ac:dyDescent="0.2">
      <c r="A17" s="27" t="s">
        <v>27</v>
      </c>
      <c r="B17" s="16">
        <v>170</v>
      </c>
      <c r="C17" s="1">
        <f>B17/$B$123</f>
        <v>1.2064438293946491E-2</v>
      </c>
      <c r="D17" s="5">
        <f>C17*$B$126</f>
        <v>0</v>
      </c>
      <c r="E17" s="5">
        <f>B17+D17</f>
        <v>170</v>
      </c>
      <c r="G17" s="70">
        <f>E17</f>
        <v>170</v>
      </c>
      <c r="P17" s="17">
        <f t="shared" si="1"/>
        <v>170</v>
      </c>
    </row>
    <row r="18" spans="1:16" x14ac:dyDescent="0.2">
      <c r="A18" s="26" t="s">
        <v>121</v>
      </c>
      <c r="B18" s="16">
        <v>0</v>
      </c>
      <c r="C18" s="1">
        <f>B18/$B$123</f>
        <v>0</v>
      </c>
      <c r="D18" s="5">
        <f>C18*$B$126</f>
        <v>0</v>
      </c>
      <c r="E18" s="5">
        <f t="shared" si="0"/>
        <v>0</v>
      </c>
      <c r="F18" s="71">
        <f>E18</f>
        <v>0</v>
      </c>
      <c r="G18" s="6"/>
      <c r="P18" s="17">
        <f t="shared" si="1"/>
        <v>0</v>
      </c>
    </row>
    <row r="19" spans="1:16" x14ac:dyDescent="0.2">
      <c r="A19" s="27" t="s">
        <v>28</v>
      </c>
      <c r="B19" s="16">
        <v>0</v>
      </c>
      <c r="C19" s="1">
        <f>B19/$B$123</f>
        <v>0</v>
      </c>
      <c r="D19" s="5">
        <f>C19*$B$126</f>
        <v>0</v>
      </c>
      <c r="E19" s="5">
        <f t="shared" si="0"/>
        <v>0</v>
      </c>
      <c r="G19" s="70">
        <f>E19</f>
        <v>0</v>
      </c>
      <c r="P19" s="17">
        <f t="shared" si="1"/>
        <v>0</v>
      </c>
    </row>
    <row r="20" spans="1:16" x14ac:dyDescent="0.2">
      <c r="A20" s="27" t="s">
        <v>131</v>
      </c>
      <c r="B20" s="16">
        <v>3</v>
      </c>
      <c r="C20" s="1">
        <f>B20/$B$123</f>
        <v>2.1290185224611454E-4</v>
      </c>
      <c r="D20" s="5">
        <f>C20*$B$126</f>
        <v>0</v>
      </c>
      <c r="E20" s="5">
        <f t="shared" si="0"/>
        <v>3</v>
      </c>
      <c r="G20" s="70">
        <f>E20</f>
        <v>3</v>
      </c>
      <c r="P20" s="17">
        <f t="shared" si="1"/>
        <v>3</v>
      </c>
    </row>
    <row r="21" spans="1:16" x14ac:dyDescent="0.2">
      <c r="A21" s="27" t="s">
        <v>29</v>
      </c>
      <c r="B21" s="16">
        <v>38</v>
      </c>
      <c r="C21" s="1">
        <f>B21/$B$123</f>
        <v>2.6967567951174509E-3</v>
      </c>
      <c r="D21" s="5">
        <f>C21*$B$126</f>
        <v>0</v>
      </c>
      <c r="E21" s="5">
        <f t="shared" si="0"/>
        <v>38</v>
      </c>
      <c r="G21" s="70">
        <f>E21</f>
        <v>38</v>
      </c>
      <c r="P21" s="17">
        <f t="shared" si="1"/>
        <v>38</v>
      </c>
    </row>
    <row r="22" spans="1:16" x14ac:dyDescent="0.2">
      <c r="A22" s="26" t="s">
        <v>172</v>
      </c>
      <c r="B22" s="16">
        <v>125</v>
      </c>
      <c r="C22" s="1">
        <f>B22/$B$123</f>
        <v>8.8709105102547734E-3</v>
      </c>
      <c r="D22" s="5">
        <f>C22*$B$126</f>
        <v>0</v>
      </c>
      <c r="E22" s="5">
        <f t="shared" si="0"/>
        <v>125</v>
      </c>
      <c r="F22" s="71">
        <f>E22</f>
        <v>125</v>
      </c>
      <c r="G22" s="6"/>
      <c r="P22" s="17">
        <f t="shared" si="1"/>
        <v>125</v>
      </c>
    </row>
    <row r="23" spans="1:16" x14ac:dyDescent="0.2">
      <c r="A23" s="26" t="s">
        <v>31</v>
      </c>
      <c r="B23" s="16"/>
      <c r="C23" s="1">
        <f>B23/$B$123</f>
        <v>0</v>
      </c>
      <c r="D23" s="5">
        <f>C23*$B$126</f>
        <v>0</v>
      </c>
      <c r="E23" s="5">
        <f t="shared" ref="E23" si="2">B23+D23</f>
        <v>0</v>
      </c>
      <c r="F23" s="71">
        <f>E23</f>
        <v>0</v>
      </c>
      <c r="G23" s="6"/>
      <c r="P23" s="17">
        <f t="shared" ref="P23" si="3">E23</f>
        <v>0</v>
      </c>
    </row>
    <row r="24" spans="1:16" x14ac:dyDescent="0.2">
      <c r="A24" s="70" t="s">
        <v>32</v>
      </c>
      <c r="B24" s="16">
        <v>25</v>
      </c>
      <c r="C24" s="1">
        <f>B24/$B$123</f>
        <v>1.7741821020509545E-3</v>
      </c>
      <c r="D24" s="5">
        <f>C24*$B$126</f>
        <v>0</v>
      </c>
      <c r="E24" s="5">
        <f t="shared" ref="E24:E35" si="4">B24+D24</f>
        <v>25</v>
      </c>
      <c r="F24" s="80"/>
      <c r="G24" s="70">
        <f>E24</f>
        <v>25</v>
      </c>
      <c r="P24" s="17">
        <f t="shared" si="1"/>
        <v>25</v>
      </c>
    </row>
    <row r="25" spans="1:16" x14ac:dyDescent="0.2">
      <c r="A25" s="183" t="s">
        <v>33</v>
      </c>
      <c r="B25" s="16">
        <v>0</v>
      </c>
      <c r="C25" s="1">
        <f>B25/$B$123</f>
        <v>0</v>
      </c>
      <c r="D25" s="5">
        <f>C25*$B$126</f>
        <v>0</v>
      </c>
      <c r="E25" s="5">
        <f t="shared" si="4"/>
        <v>0</v>
      </c>
      <c r="G25" s="6"/>
      <c r="J25" s="184">
        <f>E25</f>
        <v>0</v>
      </c>
      <c r="P25" s="17">
        <f t="shared" si="1"/>
        <v>0</v>
      </c>
    </row>
    <row r="26" spans="1:16" x14ac:dyDescent="0.2">
      <c r="A26" s="70" t="s">
        <v>34</v>
      </c>
      <c r="B26" s="16">
        <v>0</v>
      </c>
      <c r="C26" s="1">
        <f>B26/$B$123</f>
        <v>0</v>
      </c>
      <c r="D26" s="5">
        <f>C26*$B$126</f>
        <v>0</v>
      </c>
      <c r="E26" s="5">
        <f t="shared" si="4"/>
        <v>0</v>
      </c>
      <c r="F26" s="80"/>
      <c r="G26" s="70">
        <f>E26</f>
        <v>0</v>
      </c>
      <c r="P26" s="17">
        <f t="shared" si="1"/>
        <v>0</v>
      </c>
    </row>
    <row r="27" spans="1:16" x14ac:dyDescent="0.2">
      <c r="A27" s="100" t="s">
        <v>35</v>
      </c>
      <c r="B27" s="16">
        <v>2554</v>
      </c>
      <c r="C27" s="1">
        <f>B27/$B$123</f>
        <v>0.18125044354552552</v>
      </c>
      <c r="D27" s="5">
        <f>C27*$B$126</f>
        <v>0</v>
      </c>
      <c r="E27" s="5">
        <f t="shared" si="4"/>
        <v>2554</v>
      </c>
      <c r="F27" s="71">
        <f>E27</f>
        <v>2554</v>
      </c>
      <c r="P27" s="17">
        <f t="shared" si="1"/>
        <v>2554</v>
      </c>
    </row>
    <row r="28" spans="1:16" x14ac:dyDescent="0.2">
      <c r="A28" s="26" t="s">
        <v>122</v>
      </c>
      <c r="B28" s="16">
        <v>0</v>
      </c>
      <c r="C28" s="1">
        <f>B28/$B$123</f>
        <v>0</v>
      </c>
      <c r="D28" s="5">
        <f>C28*$B$126</f>
        <v>0</v>
      </c>
      <c r="E28" s="5">
        <f t="shared" si="4"/>
        <v>0</v>
      </c>
      <c r="F28" s="71">
        <f t="shared" ref="F28:F48" si="5">E28</f>
        <v>0</v>
      </c>
      <c r="P28" s="17">
        <f t="shared" si="1"/>
        <v>0</v>
      </c>
    </row>
    <row r="29" spans="1:16" x14ac:dyDescent="0.2">
      <c r="A29" s="26" t="s">
        <v>36</v>
      </c>
      <c r="B29" s="16">
        <v>0</v>
      </c>
      <c r="C29" s="1">
        <f>B29/$B$123</f>
        <v>0</v>
      </c>
      <c r="D29" s="5">
        <f>C29*$B$126</f>
        <v>0</v>
      </c>
      <c r="E29" s="5">
        <f t="shared" si="4"/>
        <v>0</v>
      </c>
      <c r="F29" s="71">
        <f t="shared" si="5"/>
        <v>0</v>
      </c>
      <c r="P29" s="17">
        <f t="shared" si="1"/>
        <v>0</v>
      </c>
    </row>
    <row r="30" spans="1:16" x14ac:dyDescent="0.2">
      <c r="A30" s="26" t="s">
        <v>37</v>
      </c>
      <c r="B30" s="16">
        <v>0</v>
      </c>
      <c r="C30" s="1">
        <f>B30/$B$123</f>
        <v>0</v>
      </c>
      <c r="D30" s="5">
        <f>C30*$B$126</f>
        <v>0</v>
      </c>
      <c r="E30" s="5">
        <f t="shared" si="4"/>
        <v>0</v>
      </c>
      <c r="F30" s="71">
        <f t="shared" si="5"/>
        <v>0</v>
      </c>
      <c r="P30" s="17">
        <f t="shared" si="1"/>
        <v>0</v>
      </c>
    </row>
    <row r="31" spans="1:16" x14ac:dyDescent="0.2">
      <c r="A31" s="26" t="s">
        <v>123</v>
      </c>
      <c r="B31" s="16">
        <v>0</v>
      </c>
      <c r="C31" s="1">
        <f>B31/$B$123</f>
        <v>0</v>
      </c>
      <c r="D31" s="5">
        <f>C31*$B$126</f>
        <v>0</v>
      </c>
      <c r="E31" s="5">
        <f t="shared" si="4"/>
        <v>0</v>
      </c>
      <c r="F31" s="71">
        <f t="shared" si="5"/>
        <v>0</v>
      </c>
      <c r="P31" s="17">
        <f t="shared" si="1"/>
        <v>0</v>
      </c>
    </row>
    <row r="32" spans="1:16" x14ac:dyDescent="0.2">
      <c r="A32" s="26" t="s">
        <v>38</v>
      </c>
      <c r="B32" s="16">
        <v>1</v>
      </c>
      <c r="C32" s="1">
        <f>B32/$B$123</f>
        <v>7.096728408203818E-5</v>
      </c>
      <c r="D32" s="5">
        <f>C32*$B$126</f>
        <v>0</v>
      </c>
      <c r="E32" s="5">
        <f t="shared" si="4"/>
        <v>1</v>
      </c>
      <c r="F32" s="71">
        <f t="shared" si="5"/>
        <v>1</v>
      </c>
      <c r="P32" s="17">
        <f t="shared" si="1"/>
        <v>1</v>
      </c>
    </row>
    <row r="33" spans="1:16" x14ac:dyDescent="0.2">
      <c r="A33" s="100" t="s">
        <v>39</v>
      </c>
      <c r="B33" s="16">
        <v>11</v>
      </c>
      <c r="C33" s="1">
        <f>B33/$B$123</f>
        <v>7.8064012490241998E-4</v>
      </c>
      <c r="D33" s="5">
        <f>C33*$B$126</f>
        <v>0</v>
      </c>
      <c r="E33" s="5">
        <f t="shared" si="4"/>
        <v>11</v>
      </c>
      <c r="F33" s="71">
        <f t="shared" si="5"/>
        <v>11</v>
      </c>
      <c r="P33" s="17">
        <f t="shared" si="1"/>
        <v>11</v>
      </c>
    </row>
    <row r="34" spans="1:16" x14ac:dyDescent="0.2">
      <c r="A34" s="100" t="s">
        <v>40</v>
      </c>
      <c r="B34" s="16">
        <v>0</v>
      </c>
      <c r="C34" s="1">
        <f>B34/$B$123</f>
        <v>0</v>
      </c>
      <c r="D34" s="5">
        <f>C34*$B$126</f>
        <v>0</v>
      </c>
      <c r="E34" s="5">
        <f t="shared" si="4"/>
        <v>0</v>
      </c>
      <c r="F34" s="71">
        <f t="shared" si="5"/>
        <v>0</v>
      </c>
      <c r="P34" s="17">
        <f t="shared" si="1"/>
        <v>0</v>
      </c>
    </row>
    <row r="35" spans="1:16" x14ac:dyDescent="0.2">
      <c r="A35" s="100" t="s">
        <v>41</v>
      </c>
      <c r="B35" s="16">
        <v>2</v>
      </c>
      <c r="C35" s="1">
        <f>B35/$B$123</f>
        <v>1.4193456816407636E-4</v>
      </c>
      <c r="D35" s="5">
        <f>C35*$B$126</f>
        <v>0</v>
      </c>
      <c r="E35" s="5">
        <f t="shared" si="4"/>
        <v>2</v>
      </c>
      <c r="F35" s="71">
        <f t="shared" si="5"/>
        <v>2</v>
      </c>
      <c r="P35" s="17">
        <f t="shared" si="1"/>
        <v>2</v>
      </c>
    </row>
    <row r="36" spans="1:16" x14ac:dyDescent="0.2">
      <c r="A36" s="100" t="s">
        <v>124</v>
      </c>
      <c r="B36" s="16">
        <v>0</v>
      </c>
      <c r="C36" s="1">
        <f>B36/$B$123</f>
        <v>0</v>
      </c>
      <c r="D36" s="5">
        <f>C36*$B$126</f>
        <v>0</v>
      </c>
      <c r="E36" s="5">
        <f>B36+D36</f>
        <v>0</v>
      </c>
      <c r="F36" s="71">
        <f t="shared" si="5"/>
        <v>0</v>
      </c>
      <c r="P36" s="17">
        <f t="shared" si="1"/>
        <v>0</v>
      </c>
    </row>
    <row r="37" spans="1:16" x14ac:dyDescent="0.2">
      <c r="A37" s="26" t="s">
        <v>42</v>
      </c>
      <c r="B37" s="16">
        <v>0</v>
      </c>
      <c r="C37" s="1">
        <f>B37/$B$123</f>
        <v>0</v>
      </c>
      <c r="D37" s="5">
        <f>C37*$B$126</f>
        <v>0</v>
      </c>
      <c r="E37" s="5">
        <f t="shared" ref="E37:E50" si="6">B37+D37</f>
        <v>0</v>
      </c>
      <c r="F37" s="71">
        <f t="shared" si="5"/>
        <v>0</v>
      </c>
      <c r="P37" s="17">
        <f t="shared" si="1"/>
        <v>0</v>
      </c>
    </row>
    <row r="38" spans="1:16" x14ac:dyDescent="0.2">
      <c r="A38" s="26" t="s">
        <v>43</v>
      </c>
      <c r="B38" s="16">
        <v>3</v>
      </c>
      <c r="C38" s="1">
        <f>B38/$B$123</f>
        <v>2.1290185224611454E-4</v>
      </c>
      <c r="D38" s="5">
        <f>C38*$B$126</f>
        <v>0</v>
      </c>
      <c r="E38" s="5">
        <f t="shared" si="6"/>
        <v>3</v>
      </c>
      <c r="F38" s="71">
        <f t="shared" si="5"/>
        <v>3</v>
      </c>
      <c r="P38" s="17">
        <f t="shared" si="1"/>
        <v>3</v>
      </c>
    </row>
    <row r="39" spans="1:16" x14ac:dyDescent="0.2">
      <c r="A39" s="26" t="s">
        <v>125</v>
      </c>
      <c r="B39" s="16">
        <v>0</v>
      </c>
      <c r="C39" s="1">
        <f t="shared" ref="C39" si="7">B39/$B$123</f>
        <v>0</v>
      </c>
      <c r="D39" s="5">
        <f t="shared" ref="D39" si="8">C39*$B$126</f>
        <v>0</v>
      </c>
      <c r="E39" s="5">
        <f t="shared" ref="E39" si="9">B39+D39</f>
        <v>0</v>
      </c>
      <c r="F39" s="71">
        <f t="shared" ref="F39" si="10">E39</f>
        <v>0</v>
      </c>
      <c r="P39" s="17">
        <f t="shared" ref="P39" si="11">E39</f>
        <v>0</v>
      </c>
    </row>
    <row r="40" spans="1:16" x14ac:dyDescent="0.2">
      <c r="A40" s="100" t="s">
        <v>194</v>
      </c>
      <c r="B40" s="16">
        <v>1070</v>
      </c>
      <c r="C40" s="1">
        <f t="shared" ref="C40:C69" si="12">B40/$B$123</f>
        <v>7.5934993967780848E-2</v>
      </c>
      <c r="D40" s="5">
        <f t="shared" ref="D40:D69" si="13">C40*$B$126</f>
        <v>0</v>
      </c>
      <c r="E40" s="5">
        <f t="shared" si="6"/>
        <v>1070</v>
      </c>
      <c r="F40" s="71">
        <f t="shared" si="5"/>
        <v>1070</v>
      </c>
      <c r="P40" s="17">
        <f t="shared" si="1"/>
        <v>1070</v>
      </c>
    </row>
    <row r="41" spans="1:16" x14ac:dyDescent="0.2">
      <c r="A41" s="26" t="s">
        <v>132</v>
      </c>
      <c r="B41" s="16">
        <v>0</v>
      </c>
      <c r="C41" s="1">
        <f t="shared" si="12"/>
        <v>0</v>
      </c>
      <c r="D41" s="5">
        <f t="shared" si="13"/>
        <v>0</v>
      </c>
      <c r="E41" s="5">
        <f t="shared" si="6"/>
        <v>0</v>
      </c>
      <c r="F41" s="71">
        <f t="shared" si="5"/>
        <v>0</v>
      </c>
      <c r="P41" s="17">
        <f t="shared" si="1"/>
        <v>0</v>
      </c>
    </row>
    <row r="42" spans="1:16" x14ac:dyDescent="0.2">
      <c r="A42" s="26" t="s">
        <v>128</v>
      </c>
      <c r="B42" s="16">
        <v>0</v>
      </c>
      <c r="C42" s="1">
        <f t="shared" si="12"/>
        <v>0</v>
      </c>
      <c r="D42" s="5">
        <f t="shared" si="13"/>
        <v>0</v>
      </c>
      <c r="E42" s="5">
        <f t="shared" si="6"/>
        <v>0</v>
      </c>
      <c r="F42" s="71">
        <f t="shared" si="5"/>
        <v>0</v>
      </c>
      <c r="P42" s="17">
        <f t="shared" si="1"/>
        <v>0</v>
      </c>
    </row>
    <row r="43" spans="1:16" x14ac:dyDescent="0.2">
      <c r="A43" s="100" t="s">
        <v>45</v>
      </c>
      <c r="B43" s="16">
        <v>0</v>
      </c>
      <c r="C43" s="1">
        <f t="shared" si="12"/>
        <v>0</v>
      </c>
      <c r="D43" s="5">
        <f t="shared" si="13"/>
        <v>0</v>
      </c>
      <c r="E43" s="5">
        <f t="shared" si="6"/>
        <v>0</v>
      </c>
      <c r="F43" s="71">
        <f t="shared" si="5"/>
        <v>0</v>
      </c>
      <c r="P43" s="17">
        <f t="shared" si="1"/>
        <v>0</v>
      </c>
    </row>
    <row r="44" spans="1:16" x14ac:dyDescent="0.2">
      <c r="A44" s="100" t="s">
        <v>46</v>
      </c>
      <c r="B44" s="16">
        <v>3</v>
      </c>
      <c r="C44" s="1">
        <f t="shared" si="12"/>
        <v>2.1290185224611454E-4</v>
      </c>
      <c r="D44" s="5">
        <f t="shared" si="13"/>
        <v>0</v>
      </c>
      <c r="E44" s="5">
        <f t="shared" si="6"/>
        <v>3</v>
      </c>
      <c r="F44" s="71">
        <f t="shared" si="5"/>
        <v>3</v>
      </c>
      <c r="P44" s="17">
        <f t="shared" si="1"/>
        <v>3</v>
      </c>
    </row>
    <row r="45" spans="1:16" x14ac:dyDescent="0.2">
      <c r="A45" s="100" t="s">
        <v>47</v>
      </c>
      <c r="B45" s="16">
        <v>1576</v>
      </c>
      <c r="C45" s="1">
        <f t="shared" si="12"/>
        <v>0.11184443971329218</v>
      </c>
      <c r="D45" s="5">
        <f t="shared" si="13"/>
        <v>0</v>
      </c>
      <c r="E45" s="5">
        <f t="shared" si="6"/>
        <v>1576</v>
      </c>
      <c r="F45" s="71">
        <f t="shared" si="5"/>
        <v>1576</v>
      </c>
      <c r="P45" s="17">
        <f t="shared" si="1"/>
        <v>1576</v>
      </c>
    </row>
    <row r="46" spans="1:16" x14ac:dyDescent="0.2">
      <c r="A46" s="26" t="s">
        <v>48</v>
      </c>
      <c r="B46" s="16">
        <v>0</v>
      </c>
      <c r="C46" s="1">
        <f t="shared" si="12"/>
        <v>0</v>
      </c>
      <c r="D46" s="5">
        <f t="shared" si="13"/>
        <v>0</v>
      </c>
      <c r="E46" s="5">
        <f t="shared" si="6"/>
        <v>0</v>
      </c>
      <c r="F46" s="71">
        <f t="shared" si="5"/>
        <v>0</v>
      </c>
      <c r="P46" s="17">
        <f t="shared" si="1"/>
        <v>0</v>
      </c>
    </row>
    <row r="47" spans="1:16" x14ac:dyDescent="0.2">
      <c r="A47" s="26" t="s">
        <v>49</v>
      </c>
      <c r="B47" s="16">
        <v>421</v>
      </c>
      <c r="C47" s="1">
        <f t="shared" si="12"/>
        <v>2.9877226598538073E-2</v>
      </c>
      <c r="D47" s="5">
        <f t="shared" si="13"/>
        <v>0</v>
      </c>
      <c r="E47" s="5">
        <f t="shared" si="6"/>
        <v>421</v>
      </c>
      <c r="F47" s="71">
        <f t="shared" si="5"/>
        <v>421</v>
      </c>
      <c r="P47" s="17">
        <f t="shared" si="1"/>
        <v>421</v>
      </c>
    </row>
    <row r="48" spans="1:16" x14ac:dyDescent="0.2">
      <c r="A48" s="26" t="s">
        <v>129</v>
      </c>
      <c r="B48" s="16">
        <v>0</v>
      </c>
      <c r="C48" s="1">
        <f t="shared" si="12"/>
        <v>0</v>
      </c>
      <c r="D48" s="5">
        <f t="shared" si="13"/>
        <v>0</v>
      </c>
      <c r="E48" s="5">
        <f t="shared" si="6"/>
        <v>0</v>
      </c>
      <c r="F48" s="71">
        <f t="shared" si="5"/>
        <v>0</v>
      </c>
      <c r="P48" s="17">
        <f t="shared" si="1"/>
        <v>0</v>
      </c>
    </row>
    <row r="49" spans="1:16" x14ac:dyDescent="0.2">
      <c r="A49" s="41" t="s">
        <v>50</v>
      </c>
      <c r="B49" s="16">
        <v>5</v>
      </c>
      <c r="C49" s="1">
        <f t="shared" si="12"/>
        <v>3.548364204101909E-4</v>
      </c>
      <c r="D49" s="5">
        <f t="shared" si="13"/>
        <v>0</v>
      </c>
      <c r="E49" s="5">
        <f t="shared" si="6"/>
        <v>5</v>
      </c>
      <c r="F49" s="80"/>
      <c r="H49" s="74">
        <f>E49</f>
        <v>5</v>
      </c>
      <c r="P49" s="17">
        <f t="shared" si="1"/>
        <v>5</v>
      </c>
    </row>
    <row r="50" spans="1:16" x14ac:dyDescent="0.2">
      <c r="A50" s="114" t="s">
        <v>51</v>
      </c>
      <c r="B50" s="16"/>
      <c r="C50" s="1">
        <f t="shared" si="12"/>
        <v>0</v>
      </c>
      <c r="D50" s="5">
        <f t="shared" si="13"/>
        <v>0</v>
      </c>
      <c r="E50" s="5">
        <f t="shared" si="6"/>
        <v>0</v>
      </c>
      <c r="F50" s="80"/>
      <c r="H50" s="74">
        <f>E50</f>
        <v>0</v>
      </c>
      <c r="P50" s="17">
        <f t="shared" si="1"/>
        <v>0</v>
      </c>
    </row>
    <row r="51" spans="1:16" x14ac:dyDescent="0.2">
      <c r="A51" s="114" t="s">
        <v>234</v>
      </c>
      <c r="B51" s="16"/>
      <c r="C51" s="1">
        <f t="shared" si="12"/>
        <v>0</v>
      </c>
      <c r="D51" s="5">
        <f t="shared" si="13"/>
        <v>0</v>
      </c>
      <c r="E51" s="5">
        <f>B51+D51</f>
        <v>0</v>
      </c>
      <c r="F51" s="80"/>
      <c r="H51" s="74">
        <f>E51</f>
        <v>0</v>
      </c>
      <c r="P51" s="17">
        <f t="shared" si="1"/>
        <v>0</v>
      </c>
    </row>
    <row r="52" spans="1:16" x14ac:dyDescent="0.2">
      <c r="A52" s="114" t="s">
        <v>52</v>
      </c>
      <c r="B52" s="16">
        <v>4</v>
      </c>
      <c r="C52" s="127">
        <f t="shared" si="12"/>
        <v>2.8386913632815272E-4</v>
      </c>
      <c r="D52" s="5">
        <f t="shared" si="13"/>
        <v>0</v>
      </c>
      <c r="E52" s="5">
        <f t="shared" ref="E52:E89" si="14">B52+D52</f>
        <v>4</v>
      </c>
      <c r="F52" s="80"/>
      <c r="H52" s="74">
        <f>E52</f>
        <v>4</v>
      </c>
      <c r="P52" s="17">
        <f t="shared" si="1"/>
        <v>4</v>
      </c>
    </row>
    <row r="53" spans="1:16" x14ac:dyDescent="0.2">
      <c r="A53" s="119" t="s">
        <v>53</v>
      </c>
      <c r="B53" s="16"/>
      <c r="C53" s="1">
        <f t="shared" si="12"/>
        <v>0</v>
      </c>
      <c r="D53" s="5">
        <f t="shared" si="13"/>
        <v>0</v>
      </c>
      <c r="E53" s="5">
        <f t="shared" ref="E53" si="15">B53+D53</f>
        <v>0</v>
      </c>
      <c r="F53" s="80"/>
      <c r="I53" s="72">
        <f>E53</f>
        <v>0</v>
      </c>
      <c r="P53" s="17">
        <f>E53</f>
        <v>0</v>
      </c>
    </row>
    <row r="54" spans="1:16" x14ac:dyDescent="0.2">
      <c r="A54" s="114" t="s">
        <v>54</v>
      </c>
      <c r="B54" s="16"/>
      <c r="C54" s="127">
        <f t="shared" si="12"/>
        <v>0</v>
      </c>
      <c r="D54" s="5">
        <f t="shared" si="13"/>
        <v>0</v>
      </c>
      <c r="E54" s="5">
        <f t="shared" si="14"/>
        <v>0</v>
      </c>
      <c r="F54" s="80"/>
      <c r="H54" s="74">
        <f>E54</f>
        <v>0</v>
      </c>
      <c r="P54" s="17">
        <f t="shared" si="1"/>
        <v>0</v>
      </c>
    </row>
    <row r="55" spans="1:16" x14ac:dyDescent="0.2">
      <c r="A55" s="101" t="s">
        <v>55</v>
      </c>
      <c r="B55" s="16">
        <v>5</v>
      </c>
      <c r="C55" s="1">
        <f t="shared" si="12"/>
        <v>3.548364204101909E-4</v>
      </c>
      <c r="D55" s="5">
        <f t="shared" si="13"/>
        <v>0</v>
      </c>
      <c r="E55" s="5">
        <f t="shared" si="14"/>
        <v>5</v>
      </c>
      <c r="F55" s="80"/>
      <c r="I55" s="72">
        <f>E55</f>
        <v>5</v>
      </c>
      <c r="P55" s="17">
        <f>E55</f>
        <v>5</v>
      </c>
    </row>
    <row r="56" spans="1:16" x14ac:dyDescent="0.2">
      <c r="A56" s="114" t="s">
        <v>56</v>
      </c>
      <c r="B56" s="16">
        <v>0</v>
      </c>
      <c r="C56" s="1">
        <f t="shared" si="12"/>
        <v>0</v>
      </c>
      <c r="D56" s="5">
        <f t="shared" si="13"/>
        <v>0</v>
      </c>
      <c r="E56" s="5">
        <f t="shared" si="14"/>
        <v>0</v>
      </c>
      <c r="F56" s="80"/>
      <c r="H56" s="115">
        <f>E56</f>
        <v>0</v>
      </c>
      <c r="P56" s="17">
        <f>E56</f>
        <v>0</v>
      </c>
    </row>
    <row r="57" spans="1:16" x14ac:dyDescent="0.2">
      <c r="A57" s="101" t="s">
        <v>57</v>
      </c>
      <c r="B57" s="16">
        <v>397</v>
      </c>
      <c r="C57" s="1">
        <f t="shared" si="12"/>
        <v>2.8174011780569157E-2</v>
      </c>
      <c r="D57" s="5">
        <f t="shared" si="13"/>
        <v>0</v>
      </c>
      <c r="E57" s="5">
        <f t="shared" si="14"/>
        <v>397</v>
      </c>
      <c r="F57" s="80"/>
      <c r="I57" s="72">
        <f t="shared" ref="I57:I63" si="16">E57</f>
        <v>397</v>
      </c>
      <c r="P57" s="17">
        <f>E57</f>
        <v>397</v>
      </c>
    </row>
    <row r="58" spans="1:16" x14ac:dyDescent="0.2">
      <c r="A58" s="101" t="s">
        <v>59</v>
      </c>
      <c r="B58" s="16">
        <v>4</v>
      </c>
      <c r="C58" s="127">
        <f t="shared" si="12"/>
        <v>2.8386913632815272E-4</v>
      </c>
      <c r="D58" s="5">
        <f t="shared" si="13"/>
        <v>0</v>
      </c>
      <c r="E58" s="5">
        <f t="shared" si="14"/>
        <v>4</v>
      </c>
      <c r="F58" s="80"/>
      <c r="I58" s="72">
        <f t="shared" si="16"/>
        <v>4</v>
      </c>
      <c r="P58" s="17">
        <f>E58</f>
        <v>4</v>
      </c>
    </row>
    <row r="59" spans="1:16" x14ac:dyDescent="0.2">
      <c r="A59" s="119" t="s">
        <v>60</v>
      </c>
      <c r="B59" s="16"/>
      <c r="C59" s="1">
        <f t="shared" si="12"/>
        <v>0</v>
      </c>
      <c r="D59" s="5">
        <f t="shared" si="13"/>
        <v>0</v>
      </c>
      <c r="E59" s="5">
        <f t="shared" si="14"/>
        <v>0</v>
      </c>
      <c r="F59" s="80"/>
      <c r="I59" s="72">
        <f t="shared" si="16"/>
        <v>0</v>
      </c>
      <c r="P59" s="17">
        <f>E59</f>
        <v>0</v>
      </c>
    </row>
    <row r="60" spans="1:16" x14ac:dyDescent="0.2">
      <c r="A60" s="118" t="s">
        <v>284</v>
      </c>
      <c r="B60" s="16"/>
      <c r="C60" s="1">
        <f t="shared" si="12"/>
        <v>0</v>
      </c>
      <c r="D60" s="5">
        <f t="shared" si="13"/>
        <v>0</v>
      </c>
      <c r="E60" s="5">
        <f t="shared" si="14"/>
        <v>0</v>
      </c>
      <c r="F60" s="80"/>
      <c r="H60" s="80"/>
      <c r="I60" s="170">
        <f t="shared" si="16"/>
        <v>0</v>
      </c>
      <c r="P60" s="17">
        <f t="shared" si="1"/>
        <v>0</v>
      </c>
    </row>
    <row r="61" spans="1:16" x14ac:dyDescent="0.2">
      <c r="A61" s="101" t="s">
        <v>62</v>
      </c>
      <c r="B61" s="16"/>
      <c r="C61" s="1">
        <f t="shared" si="12"/>
        <v>0</v>
      </c>
      <c r="D61" s="5">
        <f t="shared" si="13"/>
        <v>0</v>
      </c>
      <c r="E61" s="5">
        <f t="shared" si="14"/>
        <v>0</v>
      </c>
      <c r="F61" s="80"/>
      <c r="I61" s="72">
        <f t="shared" si="16"/>
        <v>0</v>
      </c>
      <c r="P61" s="17">
        <f t="shared" si="1"/>
        <v>0</v>
      </c>
    </row>
    <row r="62" spans="1:16" x14ac:dyDescent="0.2">
      <c r="A62" s="28" t="s">
        <v>61</v>
      </c>
      <c r="B62" s="16"/>
      <c r="C62" s="1">
        <f t="shared" si="12"/>
        <v>0</v>
      </c>
      <c r="D62" s="5">
        <f t="shared" si="13"/>
        <v>0</v>
      </c>
      <c r="E62" s="5">
        <f t="shared" si="14"/>
        <v>0</v>
      </c>
      <c r="F62" s="80"/>
      <c r="I62" s="72">
        <f t="shared" si="16"/>
        <v>0</v>
      </c>
      <c r="P62" s="17">
        <f t="shared" si="1"/>
        <v>0</v>
      </c>
    </row>
    <row r="63" spans="1:16" x14ac:dyDescent="0.2">
      <c r="A63" s="101" t="s">
        <v>63</v>
      </c>
      <c r="B63" s="16"/>
      <c r="C63" s="1">
        <f t="shared" si="12"/>
        <v>0</v>
      </c>
      <c r="D63" s="5">
        <f t="shared" si="13"/>
        <v>0</v>
      </c>
      <c r="E63" s="5">
        <f t="shared" si="14"/>
        <v>0</v>
      </c>
      <c r="F63" s="80"/>
      <c r="I63" s="72">
        <f t="shared" si="16"/>
        <v>0</v>
      </c>
      <c r="P63" s="17">
        <f>E63</f>
        <v>0</v>
      </c>
    </row>
    <row r="64" spans="1:16" x14ac:dyDescent="0.2">
      <c r="A64" s="103" t="s">
        <v>192</v>
      </c>
      <c r="B64" s="16"/>
      <c r="C64" s="1">
        <f t="shared" si="12"/>
        <v>0</v>
      </c>
      <c r="D64" s="5">
        <f t="shared" si="13"/>
        <v>0</v>
      </c>
      <c r="E64" s="5">
        <f t="shared" si="14"/>
        <v>0</v>
      </c>
      <c r="F64" s="80"/>
      <c r="H64" s="74">
        <f>E64</f>
        <v>0</v>
      </c>
      <c r="I64" s="80"/>
      <c r="P64" s="17">
        <f t="shared" ref="P64:P84" si="17">E64</f>
        <v>0</v>
      </c>
    </row>
    <row r="65" spans="1:16" x14ac:dyDescent="0.2">
      <c r="A65" s="103" t="s">
        <v>65</v>
      </c>
      <c r="B65" s="16"/>
      <c r="C65" s="1">
        <f t="shared" si="12"/>
        <v>0</v>
      </c>
      <c r="D65" s="5">
        <f t="shared" si="13"/>
        <v>0</v>
      </c>
      <c r="E65" s="5">
        <f t="shared" si="14"/>
        <v>0</v>
      </c>
      <c r="F65" s="6"/>
      <c r="G65" s="6"/>
      <c r="H65" s="74">
        <f>E65</f>
        <v>0</v>
      </c>
      <c r="I65" s="6"/>
      <c r="J65" s="6"/>
      <c r="K65" s="6"/>
      <c r="L65" s="6"/>
      <c r="M65" s="6"/>
      <c r="N65" s="6"/>
      <c r="P65" s="17">
        <f t="shared" si="17"/>
        <v>0</v>
      </c>
    </row>
    <row r="66" spans="1:16" x14ac:dyDescent="0.2">
      <c r="A66" s="101" t="s">
        <v>72</v>
      </c>
      <c r="B66" s="16"/>
      <c r="C66" s="1">
        <f t="shared" si="12"/>
        <v>0</v>
      </c>
      <c r="D66" s="5">
        <f t="shared" si="13"/>
        <v>0</v>
      </c>
      <c r="E66" s="5">
        <f t="shared" si="14"/>
        <v>0</v>
      </c>
      <c r="I66" s="72">
        <f>E66</f>
        <v>0</v>
      </c>
      <c r="P66" s="17">
        <f t="shared" si="17"/>
        <v>0</v>
      </c>
    </row>
    <row r="67" spans="1:16" x14ac:dyDescent="0.2">
      <c r="A67" s="101" t="s">
        <v>75</v>
      </c>
      <c r="B67" s="16"/>
      <c r="C67" s="1">
        <f t="shared" si="12"/>
        <v>0</v>
      </c>
      <c r="D67" s="5">
        <f t="shared" si="13"/>
        <v>0</v>
      </c>
      <c r="E67" s="5">
        <f t="shared" si="14"/>
        <v>0</v>
      </c>
      <c r="I67" s="72">
        <f>E67</f>
        <v>0</v>
      </c>
      <c r="P67" s="17">
        <f t="shared" si="17"/>
        <v>0</v>
      </c>
    </row>
    <row r="68" spans="1:16" x14ac:dyDescent="0.2">
      <c r="A68" s="64" t="s">
        <v>77</v>
      </c>
      <c r="B68" s="16"/>
      <c r="C68" s="1">
        <f t="shared" si="12"/>
        <v>0</v>
      </c>
      <c r="D68" s="5">
        <f t="shared" si="13"/>
        <v>0</v>
      </c>
      <c r="E68" s="5">
        <f t="shared" si="14"/>
        <v>0</v>
      </c>
      <c r="F68" s="6"/>
      <c r="G68" s="6"/>
      <c r="H68" s="6"/>
      <c r="I68" s="6"/>
      <c r="J68" s="6"/>
      <c r="K68" s="6"/>
      <c r="L68" s="6"/>
      <c r="M68" s="6"/>
      <c r="N68" s="73">
        <f>E68</f>
        <v>0</v>
      </c>
      <c r="P68" s="17">
        <f t="shared" si="17"/>
        <v>0</v>
      </c>
    </row>
    <row r="69" spans="1:16" x14ac:dyDescent="0.2">
      <c r="A69" s="101" t="s">
        <v>81</v>
      </c>
      <c r="B69" s="16"/>
      <c r="C69" s="1">
        <f t="shared" si="12"/>
        <v>0</v>
      </c>
      <c r="D69" s="5">
        <f t="shared" si="13"/>
        <v>0</v>
      </c>
      <c r="E69" s="5">
        <f t="shared" si="14"/>
        <v>0</v>
      </c>
      <c r="F69" s="6"/>
      <c r="G69" s="6"/>
      <c r="H69" s="6"/>
      <c r="I69" s="72">
        <f>E69</f>
        <v>0</v>
      </c>
      <c r="J69" s="6"/>
      <c r="K69" s="6"/>
      <c r="L69" s="6"/>
      <c r="M69" s="6"/>
      <c r="N69" s="6"/>
      <c r="P69" s="17">
        <f t="shared" si="17"/>
        <v>0</v>
      </c>
    </row>
    <row r="70" spans="1:16" x14ac:dyDescent="0.2">
      <c r="A70" s="101" t="s">
        <v>85</v>
      </c>
      <c r="B70" s="16">
        <v>1</v>
      </c>
      <c r="C70" s="1">
        <f t="shared" ref="C70:C72" si="18">B70/$B$123</f>
        <v>7.096728408203818E-5</v>
      </c>
      <c r="D70" s="5">
        <f t="shared" ref="D70:D72" si="19">C70*$B$126</f>
        <v>0</v>
      </c>
      <c r="E70" s="5">
        <f t="shared" ref="E70:E72" si="20">B70+D70</f>
        <v>1</v>
      </c>
      <c r="F70" s="6"/>
      <c r="G70" s="6"/>
      <c r="H70" s="115">
        <f>E70</f>
        <v>1</v>
      </c>
      <c r="J70" s="6"/>
      <c r="K70" s="6"/>
      <c r="L70" s="6"/>
      <c r="M70" s="6"/>
      <c r="N70" s="6"/>
      <c r="P70" s="17">
        <f t="shared" si="17"/>
        <v>1</v>
      </c>
    </row>
    <row r="71" spans="1:16" x14ac:dyDescent="0.2">
      <c r="A71" s="101" t="s">
        <v>86</v>
      </c>
      <c r="B71" s="16">
        <v>1</v>
      </c>
      <c r="C71" s="1">
        <f t="shared" si="18"/>
        <v>7.096728408203818E-5</v>
      </c>
      <c r="D71" s="5">
        <f t="shared" si="19"/>
        <v>0</v>
      </c>
      <c r="E71" s="5">
        <f t="shared" si="20"/>
        <v>1</v>
      </c>
      <c r="F71" s="6"/>
      <c r="G71" s="6"/>
      <c r="H71" s="6"/>
      <c r="I71" s="72">
        <f t="shared" ref="I71" si="21">E71</f>
        <v>1</v>
      </c>
      <c r="J71" s="6"/>
      <c r="K71" s="6"/>
      <c r="L71" s="6"/>
      <c r="M71" s="6"/>
      <c r="N71" s="6"/>
      <c r="P71" s="17">
        <f t="shared" si="17"/>
        <v>1</v>
      </c>
    </row>
    <row r="72" spans="1:16" x14ac:dyDescent="0.2">
      <c r="A72" s="101" t="s">
        <v>87</v>
      </c>
      <c r="B72" s="16"/>
      <c r="C72" s="1">
        <f t="shared" si="18"/>
        <v>0</v>
      </c>
      <c r="D72" s="5">
        <f t="shared" si="19"/>
        <v>0</v>
      </c>
      <c r="E72" s="5">
        <f t="shared" si="20"/>
        <v>0</v>
      </c>
      <c r="F72" s="6"/>
      <c r="G72" s="6"/>
      <c r="H72" s="6"/>
      <c r="I72" s="72">
        <f>E72</f>
        <v>0</v>
      </c>
      <c r="J72" s="6"/>
      <c r="K72" s="6"/>
      <c r="L72" s="6"/>
      <c r="M72" s="6"/>
      <c r="N72" s="6"/>
      <c r="P72" s="17">
        <f t="shared" si="17"/>
        <v>0</v>
      </c>
    </row>
    <row r="73" spans="1:16" x14ac:dyDescent="0.2">
      <c r="A73" s="101" t="s">
        <v>90</v>
      </c>
      <c r="B73" s="16"/>
      <c r="C73" s="1">
        <f t="shared" ref="C73:C91" si="22">B73/$B$123</f>
        <v>0</v>
      </c>
      <c r="D73" s="5">
        <f t="shared" ref="D73:D91" si="23">C73*$B$126</f>
        <v>0</v>
      </c>
      <c r="E73" s="5">
        <f t="shared" si="14"/>
        <v>0</v>
      </c>
      <c r="F73" s="6"/>
      <c r="G73" s="6"/>
      <c r="H73" s="6"/>
      <c r="I73" s="72">
        <f>E73</f>
        <v>0</v>
      </c>
      <c r="J73" s="6"/>
      <c r="K73" s="6"/>
      <c r="L73" s="6"/>
      <c r="M73" s="6"/>
      <c r="N73" s="6"/>
      <c r="P73" s="17">
        <f t="shared" si="17"/>
        <v>0</v>
      </c>
    </row>
    <row r="74" spans="1:16" x14ac:dyDescent="0.2">
      <c r="A74" s="114" t="s">
        <v>133</v>
      </c>
      <c r="B74" s="16">
        <v>4</v>
      </c>
      <c r="C74" s="1">
        <f t="shared" si="22"/>
        <v>2.8386913632815272E-4</v>
      </c>
      <c r="D74" s="5">
        <f t="shared" si="23"/>
        <v>0</v>
      </c>
      <c r="E74" s="5">
        <f t="shared" ref="E74" si="24">B74+D74</f>
        <v>4</v>
      </c>
      <c r="F74" s="6"/>
      <c r="G74" s="6"/>
      <c r="H74" s="74">
        <f t="shared" ref="H74:H83" si="25">E74</f>
        <v>4</v>
      </c>
      <c r="I74" s="80"/>
      <c r="J74" s="6"/>
      <c r="K74" s="6"/>
      <c r="L74" s="6"/>
      <c r="M74" s="6"/>
      <c r="N74" s="6"/>
      <c r="P74" s="17">
        <f t="shared" si="17"/>
        <v>4</v>
      </c>
    </row>
    <row r="75" spans="1:16" x14ac:dyDescent="0.2">
      <c r="A75" s="103" t="s">
        <v>220</v>
      </c>
      <c r="B75" s="16"/>
      <c r="C75" s="1">
        <f t="shared" si="22"/>
        <v>0</v>
      </c>
      <c r="D75" s="5">
        <f t="shared" si="23"/>
        <v>0</v>
      </c>
      <c r="E75" s="5">
        <f t="shared" si="14"/>
        <v>0</v>
      </c>
      <c r="F75" s="6"/>
      <c r="G75" s="6"/>
      <c r="H75" s="74">
        <f t="shared" si="25"/>
        <v>0</v>
      </c>
      <c r="I75" s="6"/>
      <c r="J75" s="6"/>
      <c r="K75" s="6"/>
      <c r="L75" s="6"/>
      <c r="M75" s="6"/>
      <c r="N75" s="6"/>
      <c r="P75" s="17">
        <f t="shared" si="17"/>
        <v>0</v>
      </c>
    </row>
    <row r="76" spans="1:16" x14ac:dyDescent="0.2">
      <c r="A76" s="103" t="s">
        <v>93</v>
      </c>
      <c r="B76" s="16"/>
      <c r="C76" s="1">
        <f t="shared" si="22"/>
        <v>0</v>
      </c>
      <c r="D76" s="5">
        <f t="shared" si="23"/>
        <v>0</v>
      </c>
      <c r="E76" s="5">
        <f t="shared" ref="E76" si="26">B76+D76</f>
        <v>0</v>
      </c>
      <c r="F76" s="6"/>
      <c r="G76" s="6"/>
      <c r="H76" s="74">
        <f t="shared" ref="H76" si="27">E76</f>
        <v>0</v>
      </c>
      <c r="I76" s="6"/>
      <c r="J76" s="6"/>
      <c r="K76" s="6"/>
      <c r="L76" s="6"/>
      <c r="M76" s="6"/>
      <c r="N76" s="6"/>
      <c r="P76" s="17">
        <f t="shared" ref="P76" si="28">E76</f>
        <v>0</v>
      </c>
    </row>
    <row r="77" spans="1:16" x14ac:dyDescent="0.2">
      <c r="A77" s="103" t="s">
        <v>94</v>
      </c>
      <c r="B77" s="16"/>
      <c r="C77" s="1">
        <f t="shared" si="22"/>
        <v>0</v>
      </c>
      <c r="D77" s="5">
        <f t="shared" si="23"/>
        <v>0</v>
      </c>
      <c r="E77" s="5">
        <f t="shared" si="14"/>
        <v>0</v>
      </c>
      <c r="F77" s="6"/>
      <c r="G77" s="6"/>
      <c r="H77" s="74">
        <f t="shared" si="25"/>
        <v>0</v>
      </c>
      <c r="I77" s="6"/>
      <c r="J77" s="6"/>
      <c r="K77" s="6"/>
      <c r="L77" s="6"/>
      <c r="M77" s="6"/>
      <c r="N77" s="6"/>
      <c r="P77" s="17">
        <f t="shared" si="17"/>
        <v>0</v>
      </c>
    </row>
    <row r="78" spans="1:16" x14ac:dyDescent="0.2">
      <c r="A78" s="103" t="s">
        <v>95</v>
      </c>
      <c r="B78" s="16">
        <v>13</v>
      </c>
      <c r="C78" s="1">
        <f t="shared" si="22"/>
        <v>9.2257469306649634E-4</v>
      </c>
      <c r="D78" s="5">
        <f t="shared" si="23"/>
        <v>0</v>
      </c>
      <c r="E78" s="5">
        <f t="shared" ref="E78" si="29">B78+D78</f>
        <v>13</v>
      </c>
      <c r="F78" s="6"/>
      <c r="G78" s="6"/>
      <c r="H78" s="74">
        <f t="shared" si="25"/>
        <v>13</v>
      </c>
      <c r="I78" s="6"/>
      <c r="J78" s="6"/>
      <c r="K78" s="6"/>
      <c r="L78" s="6"/>
      <c r="M78" s="6"/>
      <c r="N78" s="6"/>
      <c r="P78" s="17">
        <f t="shared" si="17"/>
        <v>13</v>
      </c>
    </row>
    <row r="79" spans="1:16" x14ac:dyDescent="0.2">
      <c r="A79" s="41" t="s">
        <v>96</v>
      </c>
      <c r="B79" s="16"/>
      <c r="C79" s="1">
        <f t="shared" si="22"/>
        <v>0</v>
      </c>
      <c r="D79" s="5">
        <f t="shared" si="23"/>
        <v>0</v>
      </c>
      <c r="E79" s="5">
        <f t="shared" si="14"/>
        <v>0</v>
      </c>
      <c r="F79" s="6"/>
      <c r="G79" s="6"/>
      <c r="H79" s="74">
        <f t="shared" si="25"/>
        <v>0</v>
      </c>
      <c r="I79" s="6"/>
      <c r="J79" s="6"/>
      <c r="K79" s="6"/>
      <c r="L79" s="6"/>
      <c r="M79" s="6"/>
      <c r="N79" s="6"/>
      <c r="P79" s="17">
        <f t="shared" si="17"/>
        <v>0</v>
      </c>
    </row>
    <row r="80" spans="1:16" x14ac:dyDescent="0.2">
      <c r="A80" s="41" t="s">
        <v>97</v>
      </c>
      <c r="B80" s="16"/>
      <c r="C80" s="1">
        <f t="shared" si="22"/>
        <v>0</v>
      </c>
      <c r="D80" s="5">
        <f t="shared" si="23"/>
        <v>0</v>
      </c>
      <c r="E80" s="5">
        <f t="shared" si="14"/>
        <v>0</v>
      </c>
      <c r="F80" s="6"/>
      <c r="G80" s="6"/>
      <c r="H80" s="74">
        <f t="shared" si="25"/>
        <v>0</v>
      </c>
      <c r="I80" s="6"/>
      <c r="J80" s="6"/>
      <c r="K80" s="6"/>
      <c r="L80" s="6"/>
      <c r="M80" s="6"/>
      <c r="N80" s="6"/>
      <c r="P80" s="17">
        <f t="shared" si="17"/>
        <v>0</v>
      </c>
    </row>
    <row r="81" spans="1:16" x14ac:dyDescent="0.2">
      <c r="A81" s="41" t="s">
        <v>98</v>
      </c>
      <c r="B81" s="16"/>
      <c r="C81" s="1">
        <f t="shared" si="22"/>
        <v>0</v>
      </c>
      <c r="D81" s="5">
        <f t="shared" si="23"/>
        <v>0</v>
      </c>
      <c r="E81" s="5">
        <f t="shared" si="14"/>
        <v>0</v>
      </c>
      <c r="F81" s="6"/>
      <c r="G81" s="6"/>
      <c r="H81" s="74">
        <f t="shared" si="25"/>
        <v>0</v>
      </c>
      <c r="I81" s="6"/>
      <c r="J81" s="6"/>
      <c r="K81" s="6"/>
      <c r="L81" s="6"/>
      <c r="M81" s="6"/>
      <c r="N81" s="6"/>
      <c r="P81" s="17">
        <f t="shared" si="17"/>
        <v>0</v>
      </c>
    </row>
    <row r="82" spans="1:16" x14ac:dyDescent="0.2">
      <c r="A82" s="41" t="s">
        <v>99</v>
      </c>
      <c r="B82" s="16"/>
      <c r="C82" s="1">
        <f t="shared" si="22"/>
        <v>0</v>
      </c>
      <c r="D82" s="5">
        <f t="shared" si="23"/>
        <v>0</v>
      </c>
      <c r="E82" s="5">
        <f t="shared" si="14"/>
        <v>0</v>
      </c>
      <c r="F82" s="6"/>
      <c r="G82" s="6"/>
      <c r="H82" s="74">
        <f t="shared" si="25"/>
        <v>0</v>
      </c>
      <c r="I82" s="6"/>
      <c r="J82" s="6"/>
      <c r="K82" s="6"/>
      <c r="L82" s="6"/>
      <c r="M82" s="6"/>
      <c r="N82" s="6"/>
      <c r="P82" s="17">
        <f t="shared" si="17"/>
        <v>0</v>
      </c>
    </row>
    <row r="83" spans="1:16" x14ac:dyDescent="0.2">
      <c r="A83" s="41" t="s">
        <v>100</v>
      </c>
      <c r="B83" s="16"/>
      <c r="C83" s="1">
        <f t="shared" si="22"/>
        <v>0</v>
      </c>
      <c r="D83" s="5">
        <f t="shared" si="23"/>
        <v>0</v>
      </c>
      <c r="E83" s="5">
        <f t="shared" si="14"/>
        <v>0</v>
      </c>
      <c r="F83" s="6"/>
      <c r="G83" s="6"/>
      <c r="H83" s="74">
        <f t="shared" si="25"/>
        <v>0</v>
      </c>
      <c r="I83" s="6"/>
      <c r="J83" s="6"/>
      <c r="K83" s="6"/>
      <c r="L83" s="6"/>
      <c r="M83" s="6"/>
      <c r="N83" s="6"/>
      <c r="P83" s="17">
        <f t="shared" si="17"/>
        <v>0</v>
      </c>
    </row>
    <row r="84" spans="1:16" x14ac:dyDescent="0.2">
      <c r="A84" s="28" t="s">
        <v>101</v>
      </c>
      <c r="B84" s="16">
        <v>4</v>
      </c>
      <c r="C84" s="1">
        <f t="shared" si="22"/>
        <v>2.8386913632815272E-4</v>
      </c>
      <c r="D84" s="5">
        <f t="shared" si="23"/>
        <v>0</v>
      </c>
      <c r="E84" s="5">
        <f t="shared" si="14"/>
        <v>4</v>
      </c>
      <c r="F84" s="6"/>
      <c r="G84" s="6"/>
      <c r="H84" s="80"/>
      <c r="I84" s="72">
        <f t="shared" ref="I84:I91" si="30">E84</f>
        <v>4</v>
      </c>
      <c r="J84" s="6"/>
      <c r="K84" s="6"/>
      <c r="L84" s="6"/>
      <c r="M84" s="6"/>
      <c r="N84" s="6"/>
      <c r="P84" s="17">
        <f t="shared" si="17"/>
        <v>4</v>
      </c>
    </row>
    <row r="85" spans="1:16" x14ac:dyDescent="0.2">
      <c r="A85" s="28" t="s">
        <v>102</v>
      </c>
      <c r="B85" s="16"/>
      <c r="C85" s="1">
        <f t="shared" si="22"/>
        <v>0</v>
      </c>
      <c r="D85" s="5">
        <f t="shared" si="23"/>
        <v>0</v>
      </c>
      <c r="E85" s="5">
        <f t="shared" si="14"/>
        <v>0</v>
      </c>
      <c r="F85" s="6"/>
      <c r="G85" s="6"/>
      <c r="H85" s="6"/>
      <c r="I85" s="72">
        <f t="shared" si="30"/>
        <v>0</v>
      </c>
      <c r="J85" s="6"/>
      <c r="K85" s="6"/>
      <c r="L85" s="6"/>
      <c r="M85" s="6"/>
      <c r="N85" s="6"/>
      <c r="P85" s="17">
        <f t="shared" si="1"/>
        <v>0</v>
      </c>
    </row>
    <row r="86" spans="1:16" x14ac:dyDescent="0.2">
      <c r="A86" s="101" t="s">
        <v>104</v>
      </c>
      <c r="B86" s="16"/>
      <c r="C86" s="1">
        <f t="shared" si="22"/>
        <v>0</v>
      </c>
      <c r="D86" s="5">
        <f t="shared" si="23"/>
        <v>0</v>
      </c>
      <c r="E86" s="5">
        <f t="shared" si="14"/>
        <v>0</v>
      </c>
      <c r="F86" s="6"/>
      <c r="G86" s="6"/>
      <c r="H86" s="6"/>
      <c r="I86" s="72">
        <f t="shared" si="30"/>
        <v>0</v>
      </c>
      <c r="J86" s="6"/>
      <c r="K86" s="6"/>
      <c r="L86" s="6"/>
      <c r="M86" s="6"/>
      <c r="N86" s="6"/>
      <c r="P86" s="17">
        <f t="shared" si="1"/>
        <v>0</v>
      </c>
    </row>
    <row r="87" spans="1:16" x14ac:dyDescent="0.2">
      <c r="A87" s="101" t="s">
        <v>105</v>
      </c>
      <c r="B87" s="16"/>
      <c r="C87" s="1">
        <f t="shared" si="22"/>
        <v>0</v>
      </c>
      <c r="D87" s="5">
        <f t="shared" si="23"/>
        <v>0</v>
      </c>
      <c r="E87" s="5">
        <f t="shared" si="14"/>
        <v>0</v>
      </c>
      <c r="F87" s="6"/>
      <c r="G87" s="6"/>
      <c r="H87" s="6"/>
      <c r="I87" s="72">
        <f t="shared" si="30"/>
        <v>0</v>
      </c>
      <c r="J87" s="6"/>
      <c r="K87" s="6"/>
      <c r="L87" s="6"/>
      <c r="M87" s="6"/>
      <c r="N87" s="6"/>
      <c r="P87" s="17">
        <f t="shared" si="1"/>
        <v>0</v>
      </c>
    </row>
    <row r="88" spans="1:16" x14ac:dyDescent="0.2">
      <c r="A88" s="101" t="s">
        <v>106</v>
      </c>
      <c r="B88" s="16"/>
      <c r="C88" s="1">
        <f t="shared" si="22"/>
        <v>0</v>
      </c>
      <c r="D88" s="5">
        <f t="shared" si="23"/>
        <v>0</v>
      </c>
      <c r="E88" s="5">
        <f t="shared" si="14"/>
        <v>0</v>
      </c>
      <c r="F88" s="6"/>
      <c r="G88" s="6"/>
      <c r="H88" s="6"/>
      <c r="I88" s="72">
        <f t="shared" si="30"/>
        <v>0</v>
      </c>
      <c r="J88" s="6"/>
      <c r="K88" s="6"/>
      <c r="L88" s="6"/>
      <c r="M88" s="6"/>
      <c r="N88" s="6"/>
      <c r="P88" s="17">
        <f t="shared" si="1"/>
        <v>0</v>
      </c>
    </row>
    <row r="89" spans="1:16" x14ac:dyDescent="0.2">
      <c r="A89" s="101" t="s">
        <v>108</v>
      </c>
      <c r="B89" s="16"/>
      <c r="C89" s="1">
        <f t="shared" si="22"/>
        <v>0</v>
      </c>
      <c r="D89" s="5">
        <f t="shared" si="23"/>
        <v>0</v>
      </c>
      <c r="E89" s="5">
        <f t="shared" si="14"/>
        <v>0</v>
      </c>
      <c r="F89" s="6"/>
      <c r="G89" s="6"/>
      <c r="H89" s="6"/>
      <c r="I89" s="72">
        <f t="shared" si="30"/>
        <v>0</v>
      </c>
      <c r="J89" s="6"/>
      <c r="K89" s="6"/>
      <c r="L89" s="6"/>
      <c r="M89" s="6"/>
      <c r="N89" s="6"/>
      <c r="P89" s="17">
        <f t="shared" si="1"/>
        <v>0</v>
      </c>
    </row>
    <row r="90" spans="1:16" x14ac:dyDescent="0.2">
      <c r="A90" s="101" t="s">
        <v>195</v>
      </c>
      <c r="B90" s="16"/>
      <c r="C90" s="1">
        <f t="shared" si="22"/>
        <v>0</v>
      </c>
      <c r="D90" s="5">
        <f t="shared" si="23"/>
        <v>0</v>
      </c>
      <c r="E90" s="5">
        <f t="shared" ref="E90:E121" si="31">B90+D90</f>
        <v>0</v>
      </c>
      <c r="F90" s="6"/>
      <c r="G90" s="6"/>
      <c r="H90" s="6"/>
      <c r="I90" s="72">
        <f t="shared" si="30"/>
        <v>0</v>
      </c>
      <c r="J90" s="6"/>
      <c r="K90" s="6"/>
      <c r="L90" s="6"/>
      <c r="M90" s="6"/>
      <c r="N90" s="6"/>
      <c r="P90" s="17">
        <f t="shared" si="1"/>
        <v>0</v>
      </c>
    </row>
    <row r="91" spans="1:16" x14ac:dyDescent="0.2">
      <c r="A91" s="101" t="s">
        <v>110</v>
      </c>
      <c r="B91" s="16">
        <v>13</v>
      </c>
      <c r="C91" s="1">
        <f t="shared" si="22"/>
        <v>9.2257469306649634E-4</v>
      </c>
      <c r="D91" s="5">
        <f t="shared" si="23"/>
        <v>0</v>
      </c>
      <c r="E91" s="5">
        <f t="shared" si="31"/>
        <v>13</v>
      </c>
      <c r="F91" s="6"/>
      <c r="G91" s="6"/>
      <c r="H91" s="6"/>
      <c r="I91" s="72">
        <f t="shared" si="30"/>
        <v>13</v>
      </c>
      <c r="J91" s="6"/>
      <c r="K91" s="6"/>
      <c r="L91" s="6"/>
      <c r="M91" s="6"/>
      <c r="N91" s="6"/>
      <c r="P91" s="17">
        <f t="shared" si="1"/>
        <v>13</v>
      </c>
    </row>
    <row r="92" spans="1:16" x14ac:dyDescent="0.2">
      <c r="A92" s="101" t="s">
        <v>136</v>
      </c>
      <c r="B92" s="16"/>
      <c r="C92" s="1">
        <f t="shared" ref="C92" si="32">B92/$B$123</f>
        <v>0</v>
      </c>
      <c r="D92" s="5">
        <f t="shared" ref="D92" si="33">C92*$B$126</f>
        <v>0</v>
      </c>
      <c r="E92" s="5">
        <f t="shared" ref="E92" si="34">B92+D92</f>
        <v>0</v>
      </c>
      <c r="F92" s="6"/>
      <c r="G92" s="6"/>
      <c r="H92" s="6"/>
      <c r="I92" s="72">
        <f t="shared" ref="I92" si="35">E92</f>
        <v>0</v>
      </c>
      <c r="J92" s="6"/>
      <c r="K92" s="6"/>
      <c r="L92" s="6"/>
      <c r="M92" s="6"/>
      <c r="N92" s="6"/>
      <c r="P92" s="17">
        <f t="shared" ref="P92" si="36">E92</f>
        <v>0</v>
      </c>
    </row>
    <row r="93" spans="1:16" x14ac:dyDescent="0.2">
      <c r="A93" s="101" t="s">
        <v>111</v>
      </c>
      <c r="B93" s="16"/>
      <c r="C93" s="1">
        <f t="shared" ref="C93:C121" si="37">B93/$B$123</f>
        <v>0</v>
      </c>
      <c r="D93" s="5">
        <f t="shared" ref="D93:D121" si="38">C93*$B$126</f>
        <v>0</v>
      </c>
      <c r="E93" s="5">
        <f t="shared" si="31"/>
        <v>0</v>
      </c>
      <c r="F93" s="6"/>
      <c r="G93" s="6"/>
      <c r="H93" s="6"/>
      <c r="I93" s="72">
        <f>E93</f>
        <v>0</v>
      </c>
      <c r="J93" s="6"/>
      <c r="K93" s="6"/>
      <c r="L93" s="6"/>
      <c r="M93" s="6"/>
      <c r="N93" s="6"/>
      <c r="P93" s="17">
        <f>E93</f>
        <v>0</v>
      </c>
    </row>
    <row r="94" spans="1:16" x14ac:dyDescent="0.2">
      <c r="A94" s="124" t="s">
        <v>273</v>
      </c>
      <c r="B94" s="16"/>
      <c r="C94" s="1">
        <f t="shared" si="37"/>
        <v>0</v>
      </c>
      <c r="D94" s="5">
        <f t="shared" si="38"/>
        <v>0</v>
      </c>
      <c r="E94" s="5">
        <f t="shared" ref="E94" si="39">B94+D94</f>
        <v>0</v>
      </c>
      <c r="F94" s="6"/>
      <c r="G94" s="6"/>
      <c r="H94" s="6"/>
      <c r="I94" s="6"/>
      <c r="J94" s="6"/>
      <c r="K94" s="6"/>
      <c r="L94" s="75">
        <f>E94</f>
        <v>0</v>
      </c>
      <c r="M94" s="6"/>
      <c r="N94" s="6"/>
      <c r="P94" s="17">
        <f t="shared" ref="P94" si="40">E94</f>
        <v>0</v>
      </c>
    </row>
    <row r="95" spans="1:16" x14ac:dyDescent="0.2">
      <c r="A95" s="123" t="s">
        <v>173</v>
      </c>
      <c r="B95" s="16"/>
      <c r="C95" s="1">
        <f t="shared" si="37"/>
        <v>0</v>
      </c>
      <c r="D95" s="5">
        <f t="shared" si="38"/>
        <v>0</v>
      </c>
      <c r="E95" s="5">
        <f t="shared" si="31"/>
        <v>0</v>
      </c>
      <c r="F95" s="6"/>
      <c r="G95" s="6"/>
      <c r="H95" s="6"/>
      <c r="I95" s="6"/>
      <c r="J95" s="6"/>
      <c r="K95" s="6"/>
      <c r="L95" s="75">
        <f>E95</f>
        <v>0</v>
      </c>
      <c r="M95" s="6"/>
      <c r="N95" s="6"/>
      <c r="P95" s="17">
        <f t="shared" si="1"/>
        <v>0</v>
      </c>
    </row>
    <row r="96" spans="1:16" x14ac:dyDescent="0.2">
      <c r="A96" s="29" t="s">
        <v>171</v>
      </c>
      <c r="B96" s="16"/>
      <c r="C96" s="1">
        <f t="shared" si="37"/>
        <v>0</v>
      </c>
      <c r="D96" s="5">
        <f t="shared" si="38"/>
        <v>0</v>
      </c>
      <c r="E96" s="5">
        <f t="shared" si="31"/>
        <v>0</v>
      </c>
      <c r="F96" s="6"/>
      <c r="G96" s="6"/>
      <c r="H96" s="6"/>
      <c r="I96" s="6"/>
      <c r="J96" s="76">
        <f>E96</f>
        <v>0</v>
      </c>
      <c r="K96" s="6"/>
      <c r="L96" s="6"/>
      <c r="M96" s="6"/>
      <c r="N96" s="6"/>
      <c r="P96" s="17">
        <f t="shared" si="1"/>
        <v>0</v>
      </c>
    </row>
    <row r="97" spans="1:16" x14ac:dyDescent="0.2">
      <c r="A97" s="102" t="s">
        <v>221</v>
      </c>
      <c r="B97" s="16"/>
      <c r="C97" s="1">
        <f t="shared" si="37"/>
        <v>0</v>
      </c>
      <c r="D97" s="5">
        <f t="shared" si="38"/>
        <v>0</v>
      </c>
      <c r="E97" s="5">
        <f t="shared" si="31"/>
        <v>0</v>
      </c>
      <c r="F97" s="6"/>
      <c r="G97" s="6"/>
      <c r="H97" s="6"/>
      <c r="I97" s="6"/>
      <c r="J97" s="76">
        <f>E97</f>
        <v>0</v>
      </c>
      <c r="K97" s="6"/>
      <c r="L97" s="6"/>
      <c r="M97" s="6"/>
      <c r="N97" s="6"/>
      <c r="P97" s="17">
        <f>E97</f>
        <v>0</v>
      </c>
    </row>
    <row r="98" spans="1:16" x14ac:dyDescent="0.2">
      <c r="A98" s="29" t="s">
        <v>182</v>
      </c>
      <c r="B98" s="16"/>
      <c r="C98" s="1">
        <f t="shared" si="37"/>
        <v>0</v>
      </c>
      <c r="D98" s="5">
        <f t="shared" si="38"/>
        <v>0</v>
      </c>
      <c r="E98" s="5">
        <f t="shared" si="31"/>
        <v>0</v>
      </c>
      <c r="F98" s="6"/>
      <c r="G98" s="6"/>
      <c r="H98" s="6"/>
      <c r="I98" s="6"/>
      <c r="J98" s="76">
        <f>E98</f>
        <v>0</v>
      </c>
      <c r="K98" s="6"/>
      <c r="L98" s="6"/>
      <c r="M98" s="6"/>
      <c r="N98" s="6"/>
      <c r="P98" s="17">
        <f t="shared" si="1"/>
        <v>0</v>
      </c>
    </row>
    <row r="99" spans="1:16" x14ac:dyDescent="0.2">
      <c r="A99" s="42" t="s">
        <v>138</v>
      </c>
      <c r="B99" s="16"/>
      <c r="C99" s="1">
        <f t="shared" si="37"/>
        <v>0</v>
      </c>
      <c r="D99" s="5">
        <f t="shared" si="38"/>
        <v>0</v>
      </c>
      <c r="E99" s="5">
        <f t="shared" si="31"/>
        <v>0</v>
      </c>
      <c r="F99" s="6"/>
      <c r="G99" s="6"/>
      <c r="H99" s="6"/>
      <c r="I99" s="6"/>
      <c r="J99" s="6"/>
      <c r="K99" s="77">
        <f>E99</f>
        <v>0</v>
      </c>
      <c r="L99" s="6"/>
      <c r="M99" s="6"/>
      <c r="N99" s="6"/>
      <c r="P99" s="17">
        <f t="shared" si="1"/>
        <v>0</v>
      </c>
    </row>
    <row r="100" spans="1:16" x14ac:dyDescent="0.2">
      <c r="A100" s="42" t="s">
        <v>351</v>
      </c>
      <c r="B100" s="16"/>
      <c r="C100" s="1">
        <f t="shared" si="37"/>
        <v>0</v>
      </c>
      <c r="D100" s="5">
        <f t="shared" si="38"/>
        <v>0</v>
      </c>
      <c r="E100" s="5">
        <f t="shared" ref="E100" si="41">B100+D100</f>
        <v>0</v>
      </c>
      <c r="F100" s="6"/>
      <c r="G100" s="6"/>
      <c r="H100" s="6"/>
      <c r="I100" s="6"/>
      <c r="J100" s="6"/>
      <c r="K100" s="77">
        <f>E100</f>
        <v>0</v>
      </c>
      <c r="L100" s="6"/>
      <c r="M100" s="6"/>
      <c r="N100" s="6"/>
      <c r="P100" s="17">
        <f t="shared" ref="P100" si="42">E100</f>
        <v>0</v>
      </c>
    </row>
    <row r="101" spans="1:16" x14ac:dyDescent="0.2">
      <c r="A101" s="25" t="s">
        <v>130</v>
      </c>
      <c r="B101" s="16"/>
      <c r="C101" s="1">
        <f t="shared" si="37"/>
        <v>0</v>
      </c>
      <c r="D101" s="5">
        <f t="shared" si="38"/>
        <v>0</v>
      </c>
      <c r="E101" s="5">
        <f t="shared" si="31"/>
        <v>0</v>
      </c>
      <c r="K101" s="6"/>
      <c r="L101" s="75">
        <f>E101</f>
        <v>0</v>
      </c>
      <c r="P101" s="17">
        <f t="shared" si="1"/>
        <v>0</v>
      </c>
    </row>
    <row r="102" spans="1:16" x14ac:dyDescent="0.2">
      <c r="A102" s="25" t="s">
        <v>183</v>
      </c>
      <c r="B102" s="16"/>
      <c r="C102" s="1">
        <f t="shared" si="37"/>
        <v>0</v>
      </c>
      <c r="D102" s="5">
        <f t="shared" si="38"/>
        <v>0</v>
      </c>
      <c r="E102" s="5">
        <f t="shared" si="31"/>
        <v>0</v>
      </c>
      <c r="K102" s="6"/>
      <c r="L102" s="75">
        <f>E102</f>
        <v>0</v>
      </c>
      <c r="P102" s="17">
        <f t="shared" si="1"/>
        <v>0</v>
      </c>
    </row>
    <row r="103" spans="1:16" x14ac:dyDescent="0.2">
      <c r="A103" s="25" t="s">
        <v>210</v>
      </c>
      <c r="B103" s="16"/>
      <c r="C103" s="1">
        <f t="shared" si="37"/>
        <v>0</v>
      </c>
      <c r="D103" s="5">
        <f t="shared" si="38"/>
        <v>0</v>
      </c>
      <c r="E103" s="5">
        <f t="shared" si="31"/>
        <v>0</v>
      </c>
      <c r="F103" s="127" t="s">
        <v>20</v>
      </c>
      <c r="K103" s="6"/>
      <c r="L103" s="75">
        <f>E103</f>
        <v>0</v>
      </c>
      <c r="P103" s="17">
        <f>E103</f>
        <v>0</v>
      </c>
    </row>
    <row r="104" spans="1:16" x14ac:dyDescent="0.2">
      <c r="A104" s="29" t="s">
        <v>113</v>
      </c>
      <c r="B104" s="16">
        <v>14</v>
      </c>
      <c r="C104" s="1">
        <f t="shared" si="37"/>
        <v>9.9354197714853452E-4</v>
      </c>
      <c r="D104" s="5">
        <f t="shared" si="38"/>
        <v>0</v>
      </c>
      <c r="E104" s="5">
        <f t="shared" si="31"/>
        <v>14</v>
      </c>
      <c r="J104" s="76">
        <f>E104</f>
        <v>14</v>
      </c>
      <c r="P104" s="17">
        <f t="shared" si="1"/>
        <v>14</v>
      </c>
    </row>
    <row r="105" spans="1:16" x14ac:dyDescent="0.2">
      <c r="A105" s="29" t="s">
        <v>207</v>
      </c>
      <c r="B105" s="16"/>
      <c r="C105" s="1">
        <f t="shared" si="37"/>
        <v>0</v>
      </c>
      <c r="D105" s="5">
        <f t="shared" si="38"/>
        <v>0</v>
      </c>
      <c r="E105" s="5">
        <f t="shared" si="31"/>
        <v>0</v>
      </c>
      <c r="J105" s="76">
        <f>E105</f>
        <v>0</v>
      </c>
      <c r="P105" s="17">
        <f>E105</f>
        <v>0</v>
      </c>
    </row>
    <row r="106" spans="1:16" x14ac:dyDescent="0.2">
      <c r="A106" s="42" t="s">
        <v>114</v>
      </c>
      <c r="B106" s="16"/>
      <c r="C106" s="1">
        <f t="shared" si="37"/>
        <v>0</v>
      </c>
      <c r="D106" s="5">
        <f t="shared" si="38"/>
        <v>0</v>
      </c>
      <c r="E106" s="5">
        <f t="shared" si="31"/>
        <v>0</v>
      </c>
      <c r="J106" s="6"/>
      <c r="K106" s="77">
        <f>E106</f>
        <v>0</v>
      </c>
      <c r="P106" s="17">
        <f t="shared" si="1"/>
        <v>0</v>
      </c>
    </row>
    <row r="107" spans="1:16" x14ac:dyDescent="0.2">
      <c r="A107" s="104" t="s">
        <v>196</v>
      </c>
      <c r="B107" s="16">
        <v>44</v>
      </c>
      <c r="C107" s="1">
        <f t="shared" si="37"/>
        <v>3.1225604996096799E-3</v>
      </c>
      <c r="D107" s="5">
        <f t="shared" si="38"/>
        <v>0</v>
      </c>
      <c r="E107" s="5">
        <f t="shared" si="31"/>
        <v>44</v>
      </c>
      <c r="J107" s="80"/>
      <c r="K107" s="77">
        <f>E107</f>
        <v>44</v>
      </c>
      <c r="P107" s="17">
        <f t="shared" si="1"/>
        <v>44</v>
      </c>
    </row>
    <row r="108" spans="1:16" x14ac:dyDescent="0.2">
      <c r="A108" s="25" t="s">
        <v>115</v>
      </c>
      <c r="B108" s="16">
        <v>13</v>
      </c>
      <c r="C108" s="1">
        <f t="shared" si="37"/>
        <v>9.2257469306649634E-4</v>
      </c>
      <c r="D108" s="5">
        <f t="shared" si="38"/>
        <v>0</v>
      </c>
      <c r="E108" s="5">
        <f t="shared" si="31"/>
        <v>13</v>
      </c>
      <c r="L108" s="75">
        <f>E108</f>
        <v>13</v>
      </c>
      <c r="P108" s="17">
        <f t="shared" si="1"/>
        <v>13</v>
      </c>
    </row>
    <row r="109" spans="1:16" x14ac:dyDescent="0.2">
      <c r="A109" s="25" t="s">
        <v>116</v>
      </c>
      <c r="B109" s="16"/>
      <c r="C109" s="1">
        <f t="shared" si="37"/>
        <v>0</v>
      </c>
      <c r="D109" s="5">
        <f t="shared" si="38"/>
        <v>0</v>
      </c>
      <c r="E109" s="5">
        <f t="shared" si="31"/>
        <v>0</v>
      </c>
      <c r="F109" s="6"/>
      <c r="G109" s="6"/>
      <c r="H109" s="6"/>
      <c r="I109" s="6"/>
      <c r="J109" s="6"/>
      <c r="K109" s="6"/>
      <c r="L109" s="75">
        <f>E109</f>
        <v>0</v>
      </c>
      <c r="P109" s="17">
        <f t="shared" si="1"/>
        <v>0</v>
      </c>
    </row>
    <row r="110" spans="1:16" x14ac:dyDescent="0.2">
      <c r="A110" s="25" t="s">
        <v>117</v>
      </c>
      <c r="B110" s="16"/>
      <c r="C110" s="1">
        <f t="shared" si="37"/>
        <v>0</v>
      </c>
      <c r="D110" s="5">
        <f t="shared" si="38"/>
        <v>0</v>
      </c>
      <c r="E110" s="5">
        <f t="shared" si="31"/>
        <v>0</v>
      </c>
      <c r="F110" s="6"/>
      <c r="G110" s="6"/>
      <c r="H110" s="6"/>
      <c r="I110" s="6"/>
      <c r="J110" s="6"/>
      <c r="K110" s="6"/>
      <c r="L110" s="75">
        <f>E110</f>
        <v>0</v>
      </c>
      <c r="P110" s="17">
        <f>E110</f>
        <v>0</v>
      </c>
    </row>
    <row r="111" spans="1:16" x14ac:dyDescent="0.2">
      <c r="A111" s="25" t="s">
        <v>216</v>
      </c>
      <c r="B111" s="16"/>
      <c r="C111" s="1">
        <f t="shared" si="37"/>
        <v>0</v>
      </c>
      <c r="D111" s="5">
        <f t="shared" si="38"/>
        <v>0</v>
      </c>
      <c r="E111" s="5">
        <f t="shared" si="31"/>
        <v>0</v>
      </c>
      <c r="F111" s="6"/>
      <c r="G111" s="6"/>
      <c r="H111" s="6"/>
      <c r="I111" s="6"/>
      <c r="J111" s="6"/>
      <c r="K111" s="6"/>
      <c r="L111" s="75">
        <f>E111</f>
        <v>0</v>
      </c>
      <c r="P111" s="17">
        <f>E111</f>
        <v>0</v>
      </c>
    </row>
    <row r="112" spans="1:16" x14ac:dyDescent="0.2">
      <c r="A112" s="43" t="s">
        <v>118</v>
      </c>
      <c r="B112" s="16"/>
      <c r="C112" s="1">
        <f t="shared" si="37"/>
        <v>0</v>
      </c>
      <c r="D112" s="5">
        <f t="shared" si="38"/>
        <v>0</v>
      </c>
      <c r="E112" s="5">
        <f t="shared" si="31"/>
        <v>0</v>
      </c>
      <c r="M112" s="79">
        <f>E112</f>
        <v>0</v>
      </c>
      <c r="P112" s="5">
        <f>E112</f>
        <v>0</v>
      </c>
    </row>
    <row r="113" spans="1:16" x14ac:dyDescent="0.2">
      <c r="A113" s="105" t="s">
        <v>222</v>
      </c>
      <c r="B113" s="16"/>
      <c r="C113" s="1">
        <f t="shared" si="37"/>
        <v>0</v>
      </c>
      <c r="D113" s="5">
        <f t="shared" si="38"/>
        <v>0</v>
      </c>
      <c r="E113" s="5">
        <f t="shared" si="31"/>
        <v>0</v>
      </c>
      <c r="F113" s="6"/>
      <c r="G113" s="6"/>
      <c r="H113" s="6"/>
      <c r="I113" s="6"/>
      <c r="J113" s="6"/>
      <c r="K113" s="6"/>
      <c r="L113" s="75">
        <f>E113</f>
        <v>0</v>
      </c>
      <c r="P113" s="17">
        <f>E113</f>
        <v>0</v>
      </c>
    </row>
    <row r="114" spans="1:16" x14ac:dyDescent="0.2">
      <c r="A114" s="29" t="s">
        <v>140</v>
      </c>
      <c r="B114" s="16"/>
      <c r="C114" s="1">
        <f t="shared" si="37"/>
        <v>0</v>
      </c>
      <c r="D114" s="5">
        <f t="shared" si="38"/>
        <v>0</v>
      </c>
      <c r="E114" s="5">
        <f t="shared" si="31"/>
        <v>0</v>
      </c>
      <c r="F114" s="6"/>
      <c r="G114" s="6"/>
      <c r="H114" s="6"/>
      <c r="I114" s="6"/>
      <c r="J114" s="76">
        <f>E114</f>
        <v>0</v>
      </c>
      <c r="K114" s="6"/>
      <c r="L114" s="6"/>
      <c r="P114" s="17">
        <f t="shared" si="1"/>
        <v>0</v>
      </c>
    </row>
    <row r="115" spans="1:16" x14ac:dyDescent="0.2">
      <c r="A115" s="42" t="s">
        <v>141</v>
      </c>
      <c r="B115" s="16"/>
      <c r="C115" s="1">
        <f t="shared" si="37"/>
        <v>0</v>
      </c>
      <c r="D115" s="5">
        <f t="shared" si="38"/>
        <v>0</v>
      </c>
      <c r="E115" s="5">
        <f t="shared" si="31"/>
        <v>0</v>
      </c>
      <c r="F115" s="6"/>
      <c r="G115" s="6"/>
      <c r="H115" s="6"/>
      <c r="I115" s="6"/>
      <c r="J115" s="6"/>
      <c r="K115" s="77">
        <f>E115</f>
        <v>0</v>
      </c>
      <c r="L115" s="6"/>
      <c r="P115" s="17">
        <f t="shared" si="1"/>
        <v>0</v>
      </c>
    </row>
    <row r="116" spans="1:16" x14ac:dyDescent="0.2">
      <c r="A116" s="42" t="s">
        <v>185</v>
      </c>
      <c r="B116" s="16"/>
      <c r="C116" s="1">
        <f t="shared" si="37"/>
        <v>0</v>
      </c>
      <c r="D116" s="5">
        <f t="shared" si="38"/>
        <v>0</v>
      </c>
      <c r="E116" s="5">
        <f t="shared" si="31"/>
        <v>0</v>
      </c>
      <c r="F116" s="6"/>
      <c r="G116" s="6"/>
      <c r="H116" s="6"/>
      <c r="I116" s="6"/>
      <c r="J116" s="6"/>
      <c r="K116" s="77">
        <f>E116</f>
        <v>0</v>
      </c>
      <c r="L116" s="6"/>
      <c r="P116" s="17">
        <f>E116</f>
        <v>0</v>
      </c>
    </row>
    <row r="117" spans="1:16" x14ac:dyDescent="0.2">
      <c r="A117" s="25" t="s">
        <v>143</v>
      </c>
      <c r="B117" s="16"/>
      <c r="C117" s="1">
        <f t="shared" si="37"/>
        <v>0</v>
      </c>
      <c r="D117" s="5">
        <f t="shared" si="38"/>
        <v>0</v>
      </c>
      <c r="E117" s="5">
        <f t="shared" si="31"/>
        <v>0</v>
      </c>
      <c r="F117" s="6"/>
      <c r="G117" s="6"/>
      <c r="H117" s="6"/>
      <c r="I117" s="6"/>
      <c r="J117" s="6"/>
      <c r="K117" s="6"/>
      <c r="L117" s="75">
        <f>E117</f>
        <v>0</v>
      </c>
      <c r="P117" s="17">
        <f>E117</f>
        <v>0</v>
      </c>
    </row>
    <row r="118" spans="1:16" x14ac:dyDescent="0.2">
      <c r="A118" s="186" t="s">
        <v>201</v>
      </c>
      <c r="B118" s="16">
        <v>1</v>
      </c>
      <c r="C118" s="1">
        <f t="shared" si="37"/>
        <v>7.096728408203818E-5</v>
      </c>
      <c r="D118" s="5">
        <f t="shared" si="38"/>
        <v>0</v>
      </c>
      <c r="E118" s="5">
        <f t="shared" ref="E118" si="43">B118+D118</f>
        <v>1</v>
      </c>
      <c r="F118" s="6"/>
      <c r="G118" s="6"/>
      <c r="H118" s="6"/>
      <c r="I118" s="6"/>
      <c r="J118" s="76">
        <f>E118</f>
        <v>1</v>
      </c>
      <c r="K118" s="6"/>
      <c r="L118" s="75"/>
      <c r="P118" s="17">
        <f t="shared" ref="P118:P119" si="44">E118</f>
        <v>1</v>
      </c>
    </row>
    <row r="119" spans="1:16" x14ac:dyDescent="0.2">
      <c r="A119" s="29" t="s">
        <v>144</v>
      </c>
      <c r="B119" s="16"/>
      <c r="C119" s="1">
        <f t="shared" si="37"/>
        <v>0</v>
      </c>
      <c r="D119" s="5">
        <f t="shared" si="38"/>
        <v>0</v>
      </c>
      <c r="E119" s="5">
        <f t="shared" si="31"/>
        <v>0</v>
      </c>
      <c r="F119" s="6"/>
      <c r="G119" s="6"/>
      <c r="H119" s="6"/>
      <c r="I119" s="6"/>
      <c r="J119" s="76">
        <f>E119</f>
        <v>0</v>
      </c>
      <c r="K119" s="6"/>
      <c r="L119" s="6"/>
      <c r="P119" s="17">
        <f t="shared" si="44"/>
        <v>0</v>
      </c>
    </row>
    <row r="120" spans="1:16" x14ac:dyDescent="0.2">
      <c r="A120" s="42" t="s">
        <v>145</v>
      </c>
      <c r="B120" s="16"/>
      <c r="C120" s="1">
        <f t="shared" si="37"/>
        <v>0</v>
      </c>
      <c r="D120" s="5">
        <f t="shared" si="38"/>
        <v>0</v>
      </c>
      <c r="E120" s="5">
        <f t="shared" si="31"/>
        <v>0</v>
      </c>
      <c r="F120" s="6"/>
      <c r="G120" s="6"/>
      <c r="H120" s="6"/>
      <c r="I120" s="6"/>
      <c r="J120" s="6"/>
      <c r="K120" s="77">
        <f>E120</f>
        <v>0</v>
      </c>
      <c r="L120" s="6"/>
      <c r="P120" s="17">
        <f>E120</f>
        <v>0</v>
      </c>
    </row>
    <row r="121" spans="1:16" x14ac:dyDescent="0.2">
      <c r="A121" s="31" t="s">
        <v>119</v>
      </c>
      <c r="B121" s="16"/>
      <c r="C121" s="1">
        <f t="shared" si="37"/>
        <v>0</v>
      </c>
      <c r="D121" s="5">
        <f t="shared" si="38"/>
        <v>0</v>
      </c>
      <c r="E121" s="5">
        <f t="shared" si="31"/>
        <v>0</v>
      </c>
      <c r="F121" s="6"/>
      <c r="G121" s="6"/>
      <c r="H121" s="6"/>
      <c r="I121" s="6"/>
      <c r="J121" s="6"/>
      <c r="K121" s="6"/>
      <c r="L121" s="6"/>
      <c r="N121" s="73">
        <f>E121</f>
        <v>0</v>
      </c>
      <c r="P121" s="17">
        <f>E121</f>
        <v>0</v>
      </c>
    </row>
    <row r="122" spans="1:16" x14ac:dyDescent="0.2">
      <c r="A122"/>
      <c r="B122" s="16"/>
      <c r="P122" s="17"/>
    </row>
    <row r="123" spans="1:16" x14ac:dyDescent="0.2">
      <c r="A123" s="1" t="s">
        <v>21</v>
      </c>
      <c r="B123" s="16">
        <f>SUM(B13:B122)</f>
        <v>14091</v>
      </c>
      <c r="C123" s="1">
        <f>B123/$B$124</f>
        <v>1</v>
      </c>
      <c r="E123" s="5">
        <f>SUM(E13:E122)</f>
        <v>14091</v>
      </c>
      <c r="F123" s="89">
        <f t="shared" ref="F123:P123" si="45">SUM(F13:F122)</f>
        <v>5807</v>
      </c>
      <c r="G123" s="90">
        <f t="shared" si="45"/>
        <v>236</v>
      </c>
      <c r="H123" s="91">
        <f t="shared" si="45"/>
        <v>27</v>
      </c>
      <c r="I123" s="92">
        <f t="shared" si="45"/>
        <v>424</v>
      </c>
      <c r="J123" s="93">
        <f t="shared" si="45"/>
        <v>15</v>
      </c>
      <c r="K123" s="94">
        <f t="shared" si="45"/>
        <v>44</v>
      </c>
      <c r="L123" s="95">
        <f t="shared" si="45"/>
        <v>13</v>
      </c>
      <c r="M123" s="96">
        <f t="shared" si="45"/>
        <v>0</v>
      </c>
      <c r="N123" s="97">
        <f t="shared" si="45"/>
        <v>0</v>
      </c>
      <c r="O123" s="98">
        <f t="shared" si="45"/>
        <v>7525</v>
      </c>
      <c r="P123" s="99">
        <f t="shared" si="45"/>
        <v>6566</v>
      </c>
    </row>
    <row r="124" spans="1:16" x14ac:dyDescent="0.2">
      <c r="A124" s="1" t="s">
        <v>22</v>
      </c>
      <c r="B124" s="5">
        <v>14091</v>
      </c>
      <c r="D124" s="5" t="s">
        <v>20</v>
      </c>
      <c r="E124" s="5">
        <f>SUM(F123:O123)</f>
        <v>14091</v>
      </c>
    </row>
    <row r="125" spans="1:16" x14ac:dyDescent="0.2">
      <c r="B125" s="5" t="s">
        <v>20</v>
      </c>
      <c r="C125" s="5"/>
      <c r="E125" s="5">
        <f>SUM(O123:P123)</f>
        <v>14091</v>
      </c>
    </row>
    <row r="126" spans="1:16" ht="38.25" x14ac:dyDescent="0.2">
      <c r="A126" s="18" t="s">
        <v>23</v>
      </c>
      <c r="B126" s="19">
        <f>B124-B123</f>
        <v>0</v>
      </c>
    </row>
    <row r="127" spans="1:16" ht="13.5" thickBot="1" x14ac:dyDescent="0.25"/>
    <row r="128" spans="1:16" x14ac:dyDescent="0.2">
      <c r="B128" s="45"/>
      <c r="C128" s="46"/>
      <c r="D128" s="47"/>
      <c r="E128" s="46"/>
      <c r="F128" s="46"/>
      <c r="G128" s="47"/>
      <c r="H128" s="47"/>
      <c r="I128" s="47"/>
      <c r="J128" s="47"/>
      <c r="K128" s="47"/>
      <c r="L128" s="47"/>
      <c r="M128" s="48"/>
    </row>
    <row r="129" spans="2:13" x14ac:dyDescent="0.2">
      <c r="B129" s="49">
        <v>1</v>
      </c>
      <c r="C129" s="50" t="s">
        <v>152</v>
      </c>
      <c r="D129" s="51"/>
      <c r="E129" s="50"/>
      <c r="F129" s="50"/>
      <c r="G129" s="51"/>
      <c r="H129" s="51"/>
      <c r="I129" s="51"/>
      <c r="J129" s="61">
        <f>P123</f>
        <v>6566</v>
      </c>
      <c r="K129" s="51"/>
      <c r="L129" s="51"/>
      <c r="M129" s="52"/>
    </row>
    <row r="130" spans="2:13" ht="13.5" thickBot="1" x14ac:dyDescent="0.25">
      <c r="B130" s="49"/>
      <c r="C130" s="50"/>
      <c r="D130" s="51"/>
      <c r="E130" s="50"/>
      <c r="F130" s="50"/>
      <c r="G130" s="51"/>
      <c r="H130" s="51"/>
      <c r="I130" s="51"/>
      <c r="J130" s="60"/>
      <c r="K130" s="51"/>
      <c r="L130" s="51"/>
      <c r="M130" s="52"/>
    </row>
    <row r="131" spans="2:13" ht="13.5" thickBot="1" x14ac:dyDescent="0.25">
      <c r="B131" s="49"/>
      <c r="C131" s="50"/>
      <c r="D131" s="51"/>
      <c r="E131" s="50"/>
      <c r="F131" s="50"/>
      <c r="G131" s="51"/>
      <c r="H131" s="51"/>
      <c r="I131" s="51"/>
      <c r="J131" s="58" t="s">
        <v>153</v>
      </c>
      <c r="K131" s="58" t="s">
        <v>154</v>
      </c>
      <c r="L131" s="57" t="s">
        <v>12</v>
      </c>
      <c r="M131" s="52"/>
    </row>
    <row r="132" spans="2:13" x14ac:dyDescent="0.2">
      <c r="B132" s="49">
        <v>2</v>
      </c>
      <c r="C132" s="50" t="s">
        <v>162</v>
      </c>
      <c r="D132" s="51"/>
      <c r="E132" s="50"/>
      <c r="F132" s="50"/>
      <c r="G132" s="51"/>
      <c r="H132" s="51"/>
      <c r="I132" s="51"/>
      <c r="J132" s="62">
        <f>G123</f>
        <v>236</v>
      </c>
      <c r="K132" s="62">
        <f>F123</f>
        <v>5807</v>
      </c>
      <c r="L132" s="62">
        <f>K132+J132</f>
        <v>6043</v>
      </c>
      <c r="M132" s="52"/>
    </row>
    <row r="133" spans="2:13" x14ac:dyDescent="0.2">
      <c r="B133" s="49">
        <v>3</v>
      </c>
      <c r="C133" s="50" t="s">
        <v>155</v>
      </c>
      <c r="D133" s="51"/>
      <c r="E133" s="50"/>
      <c r="F133" s="50"/>
      <c r="G133" s="51"/>
      <c r="H133" s="51"/>
      <c r="I133" s="51"/>
      <c r="J133" s="62">
        <f>H123</f>
        <v>27</v>
      </c>
      <c r="K133" s="62">
        <f>I123</f>
        <v>424</v>
      </c>
      <c r="L133" s="62">
        <f>K133+J133</f>
        <v>451</v>
      </c>
      <c r="M133" s="52"/>
    </row>
    <row r="134" spans="2:13" x14ac:dyDescent="0.2">
      <c r="B134" s="49">
        <v>4</v>
      </c>
      <c r="C134" s="50" t="s">
        <v>156</v>
      </c>
      <c r="D134" s="51"/>
      <c r="E134" s="50"/>
      <c r="F134" s="50"/>
      <c r="G134" s="51"/>
      <c r="H134" s="51"/>
      <c r="I134" s="51"/>
      <c r="J134" s="62">
        <f>J123</f>
        <v>15</v>
      </c>
      <c r="K134" s="62">
        <f>K123</f>
        <v>44</v>
      </c>
      <c r="L134" s="62">
        <f>K134+J134</f>
        <v>59</v>
      </c>
      <c r="M134" s="52"/>
    </row>
    <row r="135" spans="2:13" x14ac:dyDescent="0.2">
      <c r="B135" s="49">
        <v>5</v>
      </c>
      <c r="C135" s="50" t="s">
        <v>157</v>
      </c>
      <c r="D135" s="51"/>
      <c r="E135" s="50"/>
      <c r="F135" s="50"/>
      <c r="G135" s="51"/>
      <c r="H135" s="51"/>
      <c r="I135" s="51"/>
      <c r="J135" s="63">
        <f>L123</f>
        <v>13</v>
      </c>
      <c r="K135" s="51"/>
      <c r="L135" s="51"/>
      <c r="M135" s="52"/>
    </row>
    <row r="136" spans="2:13" x14ac:dyDescent="0.2">
      <c r="B136" s="226">
        <v>6</v>
      </c>
      <c r="C136" s="175" t="s">
        <v>158</v>
      </c>
      <c r="D136" s="176"/>
      <c r="E136" s="175"/>
      <c r="F136" s="175"/>
      <c r="G136" s="176"/>
      <c r="H136" s="176"/>
      <c r="I136" s="51"/>
      <c r="J136" s="61">
        <f>M123</f>
        <v>0</v>
      </c>
      <c r="K136" s="51"/>
      <c r="L136" s="51"/>
      <c r="M136" s="52"/>
    </row>
    <row r="137" spans="2:13" x14ac:dyDescent="0.2">
      <c r="B137" s="226">
        <v>9</v>
      </c>
      <c r="C137" s="175" t="s">
        <v>159</v>
      </c>
      <c r="D137" s="176"/>
      <c r="E137" s="175"/>
      <c r="F137" s="175"/>
      <c r="G137" s="176"/>
      <c r="H137" s="176"/>
      <c r="I137" s="51"/>
      <c r="J137" s="51"/>
      <c r="K137" s="51"/>
      <c r="L137" s="51"/>
      <c r="M137" s="52"/>
    </row>
    <row r="138" spans="2:13" x14ac:dyDescent="0.2">
      <c r="B138" s="226"/>
      <c r="C138" s="227"/>
      <c r="D138" s="228"/>
      <c r="E138" s="227"/>
      <c r="F138" s="175"/>
      <c r="G138" s="176"/>
      <c r="H138" s="176"/>
      <c r="I138" s="51"/>
      <c r="J138" s="51"/>
      <c r="K138" s="51"/>
      <c r="L138" s="51"/>
      <c r="M138" s="52"/>
    </row>
    <row r="139" spans="2:13" x14ac:dyDescent="0.2">
      <c r="B139" s="177"/>
      <c r="C139" s="176"/>
      <c r="D139" s="175"/>
      <c r="E139" s="175"/>
      <c r="F139" s="175"/>
      <c r="G139" s="176"/>
      <c r="H139" s="176"/>
      <c r="I139" s="51"/>
      <c r="J139" s="51"/>
      <c r="K139" s="51"/>
      <c r="L139" s="51"/>
      <c r="M139" s="51"/>
    </row>
    <row r="140" spans="2:13" x14ac:dyDescent="0.2">
      <c r="B140" s="175" t="s">
        <v>166</v>
      </c>
      <c r="C140" s="175">
        <f>SUM(K99:K100)</f>
        <v>0</v>
      </c>
      <c r="D140" s="175" t="s">
        <v>164</v>
      </c>
      <c r="E140" s="175">
        <f>SUM(K106:K107)</f>
        <v>44</v>
      </c>
      <c r="F140" s="175" t="s">
        <v>168</v>
      </c>
      <c r="G140" s="175">
        <f>SUM(I53:I63)</f>
        <v>406</v>
      </c>
      <c r="H140" s="175" t="s">
        <v>165</v>
      </c>
      <c r="I140" s="50">
        <f>SUM(K115:K116)</f>
        <v>0</v>
      </c>
      <c r="J140" s="50" t="s">
        <v>163</v>
      </c>
      <c r="K140" s="50">
        <f>K120</f>
        <v>0</v>
      </c>
      <c r="L140" s="50" t="s">
        <v>167</v>
      </c>
      <c r="M140" s="50">
        <f>SUM(I84:I93)</f>
        <v>17</v>
      </c>
    </row>
    <row r="141" spans="2:13" x14ac:dyDescent="0.2">
      <c r="B141" s="226"/>
      <c r="C141" s="176"/>
      <c r="D141" s="175"/>
      <c r="E141" s="175"/>
      <c r="F141" s="176"/>
      <c r="G141" s="176"/>
      <c r="H141" s="176"/>
      <c r="I141" s="51"/>
      <c r="J141" s="51"/>
      <c r="K141" s="51"/>
      <c r="L141" s="51"/>
      <c r="M141" s="51"/>
    </row>
    <row r="142" spans="2:13" x14ac:dyDescent="0.2">
      <c r="B142" s="226"/>
      <c r="C142" s="176"/>
      <c r="D142" s="175"/>
      <c r="E142" s="175"/>
      <c r="F142" s="175"/>
      <c r="G142" s="176"/>
      <c r="H142" s="176"/>
      <c r="I142" s="51"/>
      <c r="J142" s="51"/>
      <c r="K142" s="51"/>
      <c r="L142" s="51"/>
      <c r="M142" s="51"/>
    </row>
    <row r="143" spans="2:13" x14ac:dyDescent="0.2">
      <c r="B143" s="226"/>
      <c r="C143" s="178"/>
      <c r="D143" s="177"/>
      <c r="E143" s="177"/>
      <c r="F143" s="175"/>
      <c r="G143" s="176"/>
      <c r="H143" s="176"/>
      <c r="I143" s="51"/>
      <c r="J143" s="51"/>
      <c r="K143" s="51"/>
      <c r="L143" s="51"/>
      <c r="M143" s="52"/>
    </row>
    <row r="144" spans="2:13" x14ac:dyDescent="0.2">
      <c r="B144" s="226"/>
      <c r="C144" s="178"/>
      <c r="D144" s="177"/>
      <c r="E144" s="177"/>
      <c r="F144" s="175"/>
      <c r="G144" s="176"/>
      <c r="H144" s="176"/>
      <c r="I144" s="51"/>
      <c r="J144" s="51"/>
      <c r="K144" s="51"/>
      <c r="L144" s="51"/>
      <c r="M144" s="52"/>
    </row>
    <row r="145" spans="2:13" ht="13.5" thickBot="1" x14ac:dyDescent="0.25">
      <c r="B145" s="53"/>
      <c r="C145" s="54"/>
      <c r="D145" s="55"/>
      <c r="E145" s="54"/>
      <c r="F145" s="54"/>
      <c r="G145" s="55"/>
      <c r="H145" s="55"/>
      <c r="I145" s="55"/>
      <c r="J145" s="55"/>
      <c r="K145" s="55"/>
      <c r="L145" s="55"/>
      <c r="M145" s="56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="80" zoomScaleNormal="80" workbookViewId="0">
      <pane ySplit="11" topLeftCell="A12" activePane="bottomLeft" state="frozen"/>
      <selection pane="bottomLeft" activeCell="A22" sqref="A22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9" t="s">
        <v>178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88" t="s">
        <v>24</v>
      </c>
      <c r="B12">
        <v>0</v>
      </c>
      <c r="C12" s="1">
        <f>B12/$B$119</f>
        <v>0</v>
      </c>
      <c r="D12" s="5">
        <f>C12*$B$122</f>
        <v>0</v>
      </c>
      <c r="E12" s="5">
        <f>B12+D12</f>
        <v>0</v>
      </c>
      <c r="G12" s="70">
        <f>E12</f>
        <v>0</v>
      </c>
      <c r="P12" s="17">
        <f>E12</f>
        <v>0</v>
      </c>
    </row>
    <row r="13" spans="1:16" x14ac:dyDescent="0.2">
      <c r="A13" s="173" t="s">
        <v>25</v>
      </c>
      <c r="B13">
        <v>21954</v>
      </c>
      <c r="C13" s="1">
        <f>B13/$B$119</f>
        <v>0.38675240024663082</v>
      </c>
      <c r="D13" s="5">
        <f>C13*$B$122</f>
        <v>0</v>
      </c>
      <c r="E13" s="5">
        <f>B13+D13</f>
        <v>21954</v>
      </c>
      <c r="G13" s="80"/>
      <c r="I13" s="17"/>
      <c r="O13" s="87">
        <f>E13</f>
        <v>21954</v>
      </c>
      <c r="P13" s="17"/>
    </row>
    <row r="14" spans="1:16" x14ac:dyDescent="0.2">
      <c r="A14" s="26" t="s">
        <v>120</v>
      </c>
      <c r="B14">
        <v>845</v>
      </c>
      <c r="C14" s="1">
        <f>B14/$B$119</f>
        <v>1.4885933233506562E-2</v>
      </c>
      <c r="D14" s="5">
        <f>C14*$B$122</f>
        <v>0</v>
      </c>
      <c r="E14" s="5">
        <f t="shared" ref="E14:E58" si="0">B14+D14</f>
        <v>845</v>
      </c>
      <c r="F14" s="71">
        <f>E14</f>
        <v>845</v>
      </c>
      <c r="P14" s="17">
        <f t="shared" ref="P14:P117" si="1">E14</f>
        <v>845</v>
      </c>
    </row>
    <row r="15" spans="1:16" x14ac:dyDescent="0.2">
      <c r="A15" s="26" t="s">
        <v>26</v>
      </c>
      <c r="B15">
        <v>0</v>
      </c>
      <c r="C15" s="1">
        <f>B15/$B$119</f>
        <v>0</v>
      </c>
      <c r="D15" s="5">
        <f>C15*$B$122</f>
        <v>0</v>
      </c>
      <c r="E15" s="5">
        <f t="shared" ref="E15" si="2">B15+D15</f>
        <v>0</v>
      </c>
      <c r="F15" s="71">
        <f>E15</f>
        <v>0</v>
      </c>
      <c r="P15" s="17">
        <f t="shared" ref="P15" si="3">E15</f>
        <v>0</v>
      </c>
    </row>
    <row r="16" spans="1:16" x14ac:dyDescent="0.2">
      <c r="A16" s="27" t="s">
        <v>27</v>
      </c>
      <c r="B16">
        <v>162</v>
      </c>
      <c r="C16" s="1">
        <f>B16/$B$119</f>
        <v>2.8538712234651635E-3</v>
      </c>
      <c r="D16" s="5">
        <f>C16*$B$122</f>
        <v>0</v>
      </c>
      <c r="E16" s="5">
        <f t="shared" si="0"/>
        <v>162</v>
      </c>
      <c r="G16" s="70">
        <f>E16</f>
        <v>162</v>
      </c>
      <c r="P16" s="17">
        <f t="shared" si="1"/>
        <v>162</v>
      </c>
    </row>
    <row r="17" spans="1:16" x14ac:dyDescent="0.2">
      <c r="A17" s="26" t="s">
        <v>121</v>
      </c>
      <c r="B17">
        <v>12</v>
      </c>
      <c r="C17" s="1">
        <f>B17/$B$119</f>
        <v>2.1139786840482691E-4</v>
      </c>
      <c r="D17" s="5">
        <f>C17*$B$122</f>
        <v>0</v>
      </c>
      <c r="E17" s="5">
        <f t="shared" si="0"/>
        <v>12</v>
      </c>
      <c r="F17" s="71">
        <f>E17</f>
        <v>12</v>
      </c>
      <c r="G17" s="6"/>
      <c r="P17" s="17">
        <f t="shared" si="1"/>
        <v>12</v>
      </c>
    </row>
    <row r="18" spans="1:16" x14ac:dyDescent="0.2">
      <c r="A18" s="27" t="s">
        <v>28</v>
      </c>
      <c r="B18">
        <v>7</v>
      </c>
      <c r="C18" s="1">
        <f>B18/$B$119</f>
        <v>1.2331542323614904E-4</v>
      </c>
      <c r="D18" s="5">
        <f>C18*$B$122</f>
        <v>0</v>
      </c>
      <c r="E18" s="5">
        <f t="shared" si="0"/>
        <v>7</v>
      </c>
      <c r="G18" s="70">
        <f>E18</f>
        <v>7</v>
      </c>
      <c r="P18" s="17">
        <f t="shared" si="1"/>
        <v>7</v>
      </c>
    </row>
    <row r="19" spans="1:16" x14ac:dyDescent="0.2">
      <c r="A19" s="27" t="s">
        <v>131</v>
      </c>
      <c r="B19">
        <v>369</v>
      </c>
      <c r="C19" s="1">
        <f>B19/$B$119</f>
        <v>6.5004844534484281E-3</v>
      </c>
      <c r="D19" s="5">
        <f>C19*$B$122</f>
        <v>0</v>
      </c>
      <c r="E19" s="5">
        <f t="shared" si="0"/>
        <v>369</v>
      </c>
      <c r="G19" s="70">
        <f>E19</f>
        <v>369</v>
      </c>
      <c r="P19" s="17">
        <f t="shared" si="1"/>
        <v>369</v>
      </c>
    </row>
    <row r="20" spans="1:16" x14ac:dyDescent="0.2">
      <c r="A20" s="27" t="s">
        <v>29</v>
      </c>
      <c r="B20">
        <v>2</v>
      </c>
      <c r="C20" s="1">
        <f>B20/$B$119</f>
        <v>3.5232978067471154E-5</v>
      </c>
      <c r="D20" s="5">
        <f>C20*$B$122</f>
        <v>0</v>
      </c>
      <c r="E20" s="5">
        <f t="shared" si="0"/>
        <v>2</v>
      </c>
      <c r="G20" s="70">
        <f>E20</f>
        <v>2</v>
      </c>
      <c r="P20" s="17">
        <f t="shared" si="1"/>
        <v>2</v>
      </c>
    </row>
    <row r="21" spans="1:16" x14ac:dyDescent="0.2">
      <c r="A21" s="26" t="s">
        <v>172</v>
      </c>
      <c r="B21">
        <v>0</v>
      </c>
      <c r="C21" s="1">
        <f>B21/$B$119</f>
        <v>0</v>
      </c>
      <c r="D21" s="5">
        <f>C21*$B$122</f>
        <v>0</v>
      </c>
      <c r="E21" s="5">
        <f>B21+D21</f>
        <v>0</v>
      </c>
      <c r="F21" s="71">
        <f>E21</f>
        <v>0</v>
      </c>
      <c r="G21" s="6"/>
      <c r="P21" s="17">
        <f>E21</f>
        <v>0</v>
      </c>
    </row>
    <row r="22" spans="1:16" x14ac:dyDescent="0.2">
      <c r="A22" s="26" t="s">
        <v>31</v>
      </c>
      <c r="B22"/>
      <c r="C22" s="1">
        <f>B22/$B$119</f>
        <v>0</v>
      </c>
      <c r="D22" s="5">
        <f>C22*$B$122</f>
        <v>0</v>
      </c>
      <c r="E22" s="5">
        <f>B22+D22</f>
        <v>0</v>
      </c>
      <c r="F22" s="71">
        <f>E22</f>
        <v>0</v>
      </c>
      <c r="G22" s="6"/>
      <c r="P22" s="17">
        <f>E22</f>
        <v>0</v>
      </c>
    </row>
    <row r="23" spans="1:16" x14ac:dyDescent="0.2">
      <c r="A23" s="88" t="s">
        <v>32</v>
      </c>
      <c r="B23">
        <v>0</v>
      </c>
      <c r="C23" s="1">
        <f>B23/$B$119</f>
        <v>0</v>
      </c>
      <c r="D23" s="5">
        <f>C23*$B$122</f>
        <v>0</v>
      </c>
      <c r="E23" s="5">
        <f>B23+D23</f>
        <v>0</v>
      </c>
      <c r="G23" s="70">
        <f>E23</f>
        <v>0</v>
      </c>
      <c r="P23" s="17">
        <f>E23</f>
        <v>0</v>
      </c>
    </row>
    <row r="24" spans="1:16" x14ac:dyDescent="0.2">
      <c r="A24" s="88" t="s">
        <v>33</v>
      </c>
      <c r="B24">
        <v>0</v>
      </c>
      <c r="C24" s="1">
        <f>B24/$B$119</f>
        <v>0</v>
      </c>
      <c r="D24" s="5">
        <f>C24*$B$122</f>
        <v>0</v>
      </c>
      <c r="E24" s="5">
        <f>B24+D24</f>
        <v>0</v>
      </c>
      <c r="G24" s="70">
        <f>E24</f>
        <v>0</v>
      </c>
      <c r="P24" s="17">
        <f>E24</f>
        <v>0</v>
      </c>
    </row>
    <row r="25" spans="1:16" x14ac:dyDescent="0.2">
      <c r="A25" s="88" t="s">
        <v>34</v>
      </c>
      <c r="B25">
        <v>0</v>
      </c>
      <c r="C25" s="1">
        <f>B25/$B$119</f>
        <v>0</v>
      </c>
      <c r="D25" s="5">
        <f>C25*$B$122</f>
        <v>0</v>
      </c>
      <c r="E25" s="5">
        <f>B25+D25</f>
        <v>0</v>
      </c>
      <c r="G25" s="70">
        <f>E25</f>
        <v>0</v>
      </c>
      <c r="P25" s="17">
        <f>E25</f>
        <v>0</v>
      </c>
    </row>
    <row r="26" spans="1:16" x14ac:dyDescent="0.2">
      <c r="A26" s="100" t="s">
        <v>35</v>
      </c>
      <c r="B26">
        <v>0</v>
      </c>
      <c r="C26" s="1">
        <f>B26/$B$119</f>
        <v>0</v>
      </c>
      <c r="D26" s="5">
        <f>C26*$B$122</f>
        <v>0</v>
      </c>
      <c r="E26" s="5">
        <f t="shared" si="0"/>
        <v>0</v>
      </c>
      <c r="F26" s="71">
        <f t="shared" ref="F26:F47" si="4">E26</f>
        <v>0</v>
      </c>
      <c r="P26" s="17">
        <f t="shared" si="1"/>
        <v>0</v>
      </c>
    </row>
    <row r="27" spans="1:16" x14ac:dyDescent="0.2">
      <c r="A27" s="26" t="s">
        <v>122</v>
      </c>
      <c r="B27">
        <v>7296</v>
      </c>
      <c r="C27" s="1">
        <f>B27/$B$119</f>
        <v>0.12852990399013475</v>
      </c>
      <c r="D27" s="5">
        <f>C27*$B$122</f>
        <v>0</v>
      </c>
      <c r="E27" s="5">
        <f>B27+D27</f>
        <v>7296</v>
      </c>
      <c r="F27" s="71">
        <f>E27</f>
        <v>7296</v>
      </c>
      <c r="P27" s="17">
        <f>E27</f>
        <v>7296</v>
      </c>
    </row>
    <row r="28" spans="1:16" x14ac:dyDescent="0.2">
      <c r="A28" s="26" t="s">
        <v>36</v>
      </c>
      <c r="B28">
        <v>7908</v>
      </c>
      <c r="C28" s="1">
        <f>B28/$B$119</f>
        <v>0.13931119527878094</v>
      </c>
      <c r="D28" s="5">
        <f>C28*$B$122</f>
        <v>0</v>
      </c>
      <c r="E28" s="5">
        <f t="shared" si="0"/>
        <v>7908</v>
      </c>
      <c r="F28" s="71">
        <f t="shared" si="4"/>
        <v>7908</v>
      </c>
      <c r="P28" s="17">
        <f t="shared" si="1"/>
        <v>7908</v>
      </c>
    </row>
    <row r="29" spans="1:16" x14ac:dyDescent="0.2">
      <c r="A29" s="26" t="s">
        <v>37</v>
      </c>
      <c r="B29">
        <v>525</v>
      </c>
      <c r="C29" s="1">
        <f>B29/$B$119</f>
        <v>9.2486567427111782E-3</v>
      </c>
      <c r="D29" s="5">
        <f>C29*$B$122</f>
        <v>0</v>
      </c>
      <c r="E29" s="5">
        <f t="shared" si="0"/>
        <v>525</v>
      </c>
      <c r="F29" s="71">
        <f t="shared" si="4"/>
        <v>525</v>
      </c>
      <c r="P29" s="17">
        <f t="shared" si="1"/>
        <v>525</v>
      </c>
    </row>
    <row r="30" spans="1:16" x14ac:dyDescent="0.2">
      <c r="A30" s="26" t="s">
        <v>123</v>
      </c>
      <c r="B30">
        <v>0</v>
      </c>
      <c r="C30" s="1">
        <f>B30/$B$119</f>
        <v>0</v>
      </c>
      <c r="D30" s="5">
        <f>C30*$B$122</f>
        <v>0</v>
      </c>
      <c r="E30" s="5">
        <f t="shared" si="0"/>
        <v>0</v>
      </c>
      <c r="F30" s="71">
        <f t="shared" si="4"/>
        <v>0</v>
      </c>
      <c r="P30" s="17">
        <f t="shared" si="1"/>
        <v>0</v>
      </c>
    </row>
    <row r="31" spans="1:16" x14ac:dyDescent="0.2">
      <c r="A31" s="26" t="s">
        <v>38</v>
      </c>
      <c r="B31">
        <v>1264</v>
      </c>
      <c r="C31" s="1">
        <f>B31/$B$119</f>
        <v>2.2267242138641768E-2</v>
      </c>
      <c r="D31" s="5">
        <f>C31*$B$122</f>
        <v>0</v>
      </c>
      <c r="E31" s="5">
        <f t="shared" si="0"/>
        <v>1264</v>
      </c>
      <c r="F31" s="71">
        <f t="shared" si="4"/>
        <v>1264</v>
      </c>
      <c r="P31" s="17">
        <f t="shared" si="1"/>
        <v>1264</v>
      </c>
    </row>
    <row r="32" spans="1:16" x14ac:dyDescent="0.2">
      <c r="A32" s="26" t="s">
        <v>226</v>
      </c>
      <c r="B32">
        <v>13</v>
      </c>
      <c r="C32" s="1">
        <f>B32/$B$119</f>
        <v>2.2901435743856249E-4</v>
      </c>
      <c r="D32" s="5">
        <f>C32*$B$122</f>
        <v>0</v>
      </c>
      <c r="E32" s="5">
        <f>B32+D32</f>
        <v>13</v>
      </c>
      <c r="F32" s="71">
        <f>E32</f>
        <v>13</v>
      </c>
      <c r="P32" s="17">
        <f>E32</f>
        <v>13</v>
      </c>
    </row>
    <row r="33" spans="1:16" x14ac:dyDescent="0.2">
      <c r="A33" s="26" t="s">
        <v>40</v>
      </c>
      <c r="B33">
        <v>196</v>
      </c>
      <c r="C33" s="1">
        <f>B33/$B$119</f>
        <v>3.4528318506121731E-3</v>
      </c>
      <c r="D33" s="5">
        <f>C33*$B$122</f>
        <v>0</v>
      </c>
      <c r="E33" s="5">
        <f t="shared" si="0"/>
        <v>196</v>
      </c>
      <c r="F33" s="71">
        <f t="shared" si="4"/>
        <v>196</v>
      </c>
      <c r="P33" s="17">
        <f t="shared" si="1"/>
        <v>196</v>
      </c>
    </row>
    <row r="34" spans="1:16" x14ac:dyDescent="0.2">
      <c r="A34" s="26" t="s">
        <v>41</v>
      </c>
      <c r="B34">
        <v>30</v>
      </c>
      <c r="C34" s="1">
        <f>B34/$B$119</f>
        <v>5.2849467101206732E-4</v>
      </c>
      <c r="D34" s="5">
        <f>C34*$B$122</f>
        <v>0</v>
      </c>
      <c r="E34" s="5">
        <f t="shared" si="0"/>
        <v>30</v>
      </c>
      <c r="F34" s="71">
        <f t="shared" si="4"/>
        <v>30</v>
      </c>
      <c r="P34" s="17">
        <f t="shared" si="1"/>
        <v>30</v>
      </c>
    </row>
    <row r="35" spans="1:16" x14ac:dyDescent="0.2">
      <c r="A35" s="26" t="s">
        <v>124</v>
      </c>
      <c r="B35">
        <v>843</v>
      </c>
      <c r="C35" s="1">
        <f>B35/$B$119</f>
        <v>1.4850700255439091E-2</v>
      </c>
      <c r="D35" s="5">
        <f>C35*$B$122</f>
        <v>0</v>
      </c>
      <c r="E35" s="5">
        <f t="shared" si="0"/>
        <v>843</v>
      </c>
      <c r="F35" s="71">
        <f t="shared" si="4"/>
        <v>843</v>
      </c>
      <c r="P35" s="17">
        <f t="shared" si="1"/>
        <v>843</v>
      </c>
    </row>
    <row r="36" spans="1:16" x14ac:dyDescent="0.2">
      <c r="A36" s="26" t="s">
        <v>42</v>
      </c>
      <c r="B36">
        <v>0</v>
      </c>
      <c r="C36" s="1">
        <f>B36/$B$119</f>
        <v>0</v>
      </c>
      <c r="D36" s="5">
        <f>C36*$B$122</f>
        <v>0</v>
      </c>
      <c r="E36" s="5">
        <f t="shared" si="0"/>
        <v>0</v>
      </c>
      <c r="F36" s="71">
        <f t="shared" si="4"/>
        <v>0</v>
      </c>
      <c r="P36" s="17">
        <f t="shared" si="1"/>
        <v>0</v>
      </c>
    </row>
    <row r="37" spans="1:16" x14ac:dyDescent="0.2">
      <c r="A37" s="26" t="s">
        <v>43</v>
      </c>
      <c r="B37">
        <v>0</v>
      </c>
      <c r="C37" s="1">
        <f>B37/$B$119</f>
        <v>0</v>
      </c>
      <c r="D37" s="5">
        <f>C37*$B$122</f>
        <v>0</v>
      </c>
      <c r="E37" s="5">
        <f t="shared" si="0"/>
        <v>0</v>
      </c>
      <c r="F37" s="71">
        <f t="shared" si="4"/>
        <v>0</v>
      </c>
      <c r="P37" s="17">
        <f t="shared" si="1"/>
        <v>0</v>
      </c>
    </row>
    <row r="38" spans="1:16" x14ac:dyDescent="0.2">
      <c r="A38" s="100" t="s">
        <v>125</v>
      </c>
      <c r="B38">
        <v>288</v>
      </c>
      <c r="C38" s="1">
        <f>B38/$B$119</f>
        <v>5.0735488417158461E-3</v>
      </c>
      <c r="D38" s="5">
        <f>C38*$B$122</f>
        <v>0</v>
      </c>
      <c r="E38" s="5">
        <f>B38+D38</f>
        <v>288</v>
      </c>
      <c r="F38" s="71">
        <f>E38</f>
        <v>288</v>
      </c>
      <c r="P38" s="17">
        <f>E38</f>
        <v>288</v>
      </c>
    </row>
    <row r="39" spans="1:16" x14ac:dyDescent="0.2">
      <c r="A39" s="26" t="s">
        <v>44</v>
      </c>
      <c r="B39">
        <v>0</v>
      </c>
      <c r="C39" s="1">
        <f>B39/$B$119</f>
        <v>0</v>
      </c>
      <c r="D39" s="5">
        <f>C39*$B$122</f>
        <v>0</v>
      </c>
      <c r="E39" s="5">
        <f t="shared" si="0"/>
        <v>0</v>
      </c>
      <c r="F39" s="71">
        <f t="shared" si="4"/>
        <v>0</v>
      </c>
      <c r="P39" s="17">
        <f t="shared" si="1"/>
        <v>0</v>
      </c>
    </row>
    <row r="40" spans="1:16" x14ac:dyDescent="0.2">
      <c r="A40" s="26" t="s">
        <v>132</v>
      </c>
      <c r="B40">
        <v>0</v>
      </c>
      <c r="C40" s="1">
        <f>B40/$B$119</f>
        <v>0</v>
      </c>
      <c r="D40" s="5">
        <f>C40*$B$122</f>
        <v>0</v>
      </c>
      <c r="E40" s="5">
        <f t="shared" ref="E40" si="5">B40+D40</f>
        <v>0</v>
      </c>
      <c r="F40" s="71">
        <f t="shared" ref="F40" si="6">E40</f>
        <v>0</v>
      </c>
      <c r="P40" s="17">
        <f t="shared" ref="P40" si="7">E40</f>
        <v>0</v>
      </c>
    </row>
    <row r="41" spans="1:16" x14ac:dyDescent="0.2">
      <c r="A41" s="26" t="s">
        <v>128</v>
      </c>
      <c r="B41">
        <v>9852</v>
      </c>
      <c r="C41" s="1">
        <f>B41/$B$119</f>
        <v>0.17355764996036291</v>
      </c>
      <c r="D41" s="5">
        <f>C41*$B$122</f>
        <v>0</v>
      </c>
      <c r="E41" s="5">
        <f t="shared" si="0"/>
        <v>9852</v>
      </c>
      <c r="F41" s="71">
        <f t="shared" si="4"/>
        <v>9852</v>
      </c>
      <c r="P41" s="17">
        <f t="shared" si="1"/>
        <v>9852</v>
      </c>
    </row>
    <row r="42" spans="1:16" x14ac:dyDescent="0.2">
      <c r="A42" s="100" t="s">
        <v>45</v>
      </c>
      <c r="B42">
        <v>0</v>
      </c>
      <c r="C42" s="1">
        <f>B42/$B$119</f>
        <v>0</v>
      </c>
      <c r="D42" s="5">
        <f>C42*$B$122</f>
        <v>0</v>
      </c>
      <c r="E42" s="5">
        <f>B42+D42</f>
        <v>0</v>
      </c>
      <c r="F42" s="71">
        <f>E42</f>
        <v>0</v>
      </c>
      <c r="P42" s="17">
        <f>E42</f>
        <v>0</v>
      </c>
    </row>
    <row r="43" spans="1:16" x14ac:dyDescent="0.2">
      <c r="A43" s="100" t="s">
        <v>46</v>
      </c>
      <c r="B43">
        <v>17</v>
      </c>
      <c r="C43" s="1">
        <f>B43/$B$119</f>
        <v>2.9948031357350481E-4</v>
      </c>
      <c r="D43" s="5">
        <f>C43*$B$122</f>
        <v>0</v>
      </c>
      <c r="E43" s="5">
        <f t="shared" si="0"/>
        <v>17</v>
      </c>
      <c r="F43" s="71">
        <f t="shared" si="4"/>
        <v>17</v>
      </c>
      <c r="P43" s="17">
        <f t="shared" si="1"/>
        <v>17</v>
      </c>
    </row>
    <row r="44" spans="1:16" x14ac:dyDescent="0.2">
      <c r="A44" s="100" t="s">
        <v>47</v>
      </c>
      <c r="B44">
        <v>0</v>
      </c>
      <c r="C44" s="1">
        <f>B44/$B$119</f>
        <v>0</v>
      </c>
      <c r="D44" s="5">
        <f>C44*$B$122</f>
        <v>0</v>
      </c>
      <c r="E44" s="5">
        <f>B44+D44</f>
        <v>0</v>
      </c>
      <c r="F44" s="71">
        <f>E44</f>
        <v>0</v>
      </c>
      <c r="P44" s="17">
        <f>E44</f>
        <v>0</v>
      </c>
    </row>
    <row r="45" spans="1:16" x14ac:dyDescent="0.2">
      <c r="A45" s="100" t="s">
        <v>48</v>
      </c>
      <c r="B45">
        <v>0</v>
      </c>
      <c r="C45" s="1">
        <f>B45/$B$119</f>
        <v>0</v>
      </c>
      <c r="D45" s="5">
        <f>C45*$B$122</f>
        <v>0</v>
      </c>
      <c r="E45" s="5">
        <f t="shared" si="0"/>
        <v>0</v>
      </c>
      <c r="F45" s="71">
        <f t="shared" si="4"/>
        <v>0</v>
      </c>
      <c r="P45" s="17">
        <f t="shared" si="1"/>
        <v>0</v>
      </c>
    </row>
    <row r="46" spans="1:16" x14ac:dyDescent="0.2">
      <c r="A46" s="100" t="s">
        <v>49</v>
      </c>
      <c r="B46">
        <v>5</v>
      </c>
      <c r="C46" s="1">
        <f>B46/$B$119</f>
        <v>8.8082445168677882E-5</v>
      </c>
      <c r="D46" s="5">
        <f>C46*$B$122</f>
        <v>0</v>
      </c>
      <c r="E46" s="5">
        <f>B46+D46</f>
        <v>5</v>
      </c>
      <c r="F46" s="71">
        <f>E46</f>
        <v>5</v>
      </c>
      <c r="P46" s="17">
        <f>E46</f>
        <v>5</v>
      </c>
    </row>
    <row r="47" spans="1:16" x14ac:dyDescent="0.2">
      <c r="A47" s="26" t="s">
        <v>129</v>
      </c>
      <c r="B47">
        <v>118</v>
      </c>
      <c r="C47" s="1">
        <f>B47/$B$119</f>
        <v>2.078745705980798E-3</v>
      </c>
      <c r="D47" s="5">
        <f>C47*$B$122</f>
        <v>0</v>
      </c>
      <c r="E47" s="5">
        <f t="shared" si="0"/>
        <v>118</v>
      </c>
      <c r="F47" s="71">
        <f t="shared" si="4"/>
        <v>118</v>
      </c>
      <c r="P47" s="17">
        <f t="shared" si="1"/>
        <v>118</v>
      </c>
    </row>
    <row r="48" spans="1:16" x14ac:dyDescent="0.2">
      <c r="A48" s="103" t="s">
        <v>51</v>
      </c>
      <c r="B48"/>
      <c r="C48" s="1">
        <f>B48/$B$119</f>
        <v>0</v>
      </c>
      <c r="D48" s="5">
        <f>C48*$B$122</f>
        <v>0</v>
      </c>
      <c r="E48" s="5">
        <f t="shared" ref="E48:E54" si="8">B48+D48</f>
        <v>0</v>
      </c>
      <c r="H48" s="74">
        <f>E48</f>
        <v>0</v>
      </c>
      <c r="P48" s="17">
        <f t="shared" si="1"/>
        <v>0</v>
      </c>
    </row>
    <row r="49" spans="1:16" x14ac:dyDescent="0.2">
      <c r="A49" s="119" t="s">
        <v>55</v>
      </c>
      <c r="B49"/>
      <c r="C49" s="1">
        <f>B49/$B$119</f>
        <v>0</v>
      </c>
      <c r="D49" s="5">
        <f>C49*$B$122</f>
        <v>0</v>
      </c>
      <c r="E49" s="5">
        <f>B49+D49</f>
        <v>0</v>
      </c>
      <c r="H49" s="80"/>
      <c r="I49" s="72">
        <f>E49</f>
        <v>0</v>
      </c>
      <c r="P49" s="17">
        <f t="shared" si="1"/>
        <v>0</v>
      </c>
    </row>
    <row r="50" spans="1:16" x14ac:dyDescent="0.2">
      <c r="A50" s="118" t="s">
        <v>227</v>
      </c>
      <c r="B50" s="44"/>
      <c r="C50" s="1">
        <f>B50/$B$119</f>
        <v>0</v>
      </c>
      <c r="D50" s="5">
        <f>C50*$B$122</f>
        <v>0</v>
      </c>
      <c r="E50" s="5">
        <f t="shared" si="8"/>
        <v>0</v>
      </c>
      <c r="I50" s="72">
        <f>E50</f>
        <v>0</v>
      </c>
      <c r="P50" s="17">
        <f>E50</f>
        <v>0</v>
      </c>
    </row>
    <row r="51" spans="1:16" x14ac:dyDescent="0.2">
      <c r="A51" s="41" t="s">
        <v>54</v>
      </c>
      <c r="B51"/>
      <c r="C51" s="1">
        <f>B51/$B$119</f>
        <v>0</v>
      </c>
      <c r="D51" s="5">
        <f>C51*$B$122</f>
        <v>0</v>
      </c>
      <c r="E51" s="5">
        <f t="shared" si="8"/>
        <v>0</v>
      </c>
      <c r="H51" s="74">
        <f>E51</f>
        <v>0</v>
      </c>
      <c r="P51" s="17">
        <f t="shared" si="1"/>
        <v>0</v>
      </c>
    </row>
    <row r="52" spans="1:16" x14ac:dyDescent="0.2">
      <c r="A52" s="28" t="s">
        <v>62</v>
      </c>
      <c r="B52" s="44"/>
      <c r="C52" s="1">
        <f>B52/$B$119</f>
        <v>0</v>
      </c>
      <c r="D52" s="5">
        <f>C52*$B$122</f>
        <v>0</v>
      </c>
      <c r="E52" s="5">
        <f t="shared" si="8"/>
        <v>0</v>
      </c>
      <c r="I52" s="72">
        <f>E52</f>
        <v>0</v>
      </c>
      <c r="P52" s="17">
        <f t="shared" si="1"/>
        <v>0</v>
      </c>
    </row>
    <row r="53" spans="1:16" x14ac:dyDescent="0.2">
      <c r="A53" s="41" t="s">
        <v>65</v>
      </c>
      <c r="B53" s="44"/>
      <c r="C53" s="1">
        <f>B53/$B$119</f>
        <v>0</v>
      </c>
      <c r="D53" s="5">
        <f>C53*$B$122</f>
        <v>0</v>
      </c>
      <c r="E53" s="5">
        <f t="shared" si="8"/>
        <v>0</v>
      </c>
      <c r="H53" s="74">
        <f>E53</f>
        <v>0</v>
      </c>
      <c r="P53" s="17">
        <f t="shared" si="1"/>
        <v>0</v>
      </c>
    </row>
    <row r="54" spans="1:16" x14ac:dyDescent="0.2">
      <c r="A54" s="120" t="s">
        <v>68</v>
      </c>
      <c r="B54" s="44"/>
      <c r="C54" s="1">
        <f>B54/$B$119</f>
        <v>0</v>
      </c>
      <c r="D54" s="5">
        <f>C54*$B$122</f>
        <v>0</v>
      </c>
      <c r="E54" s="5">
        <f t="shared" si="8"/>
        <v>0</v>
      </c>
      <c r="H54" s="74">
        <f>E54</f>
        <v>0</v>
      </c>
      <c r="P54" s="17">
        <f t="shared" si="1"/>
        <v>0</v>
      </c>
    </row>
    <row r="55" spans="1:16" x14ac:dyDescent="0.2">
      <c r="A55" s="101" t="s">
        <v>72</v>
      </c>
      <c r="B55" s="44"/>
      <c r="C55" s="1">
        <f>B55/$B$119</f>
        <v>0</v>
      </c>
      <c r="D55" s="5">
        <f>C55*$B$122</f>
        <v>0</v>
      </c>
      <c r="E55" s="5">
        <f t="shared" si="0"/>
        <v>0</v>
      </c>
      <c r="I55" s="72">
        <f>E55</f>
        <v>0</v>
      </c>
      <c r="P55" s="17">
        <f t="shared" si="1"/>
        <v>0</v>
      </c>
    </row>
    <row r="56" spans="1:16" x14ac:dyDescent="0.2">
      <c r="A56" s="101" t="s">
        <v>203</v>
      </c>
      <c r="B56"/>
      <c r="C56" s="1">
        <f>B56/$B$119</f>
        <v>0</v>
      </c>
      <c r="D56" s="5">
        <f>C56*$B$122</f>
        <v>0</v>
      </c>
      <c r="E56" s="5">
        <f t="shared" si="0"/>
        <v>0</v>
      </c>
      <c r="I56" s="72">
        <f>E56</f>
        <v>0</v>
      </c>
      <c r="P56" s="17">
        <f t="shared" si="1"/>
        <v>0</v>
      </c>
    </row>
    <row r="57" spans="1:16" x14ac:dyDescent="0.2">
      <c r="A57" s="101" t="s">
        <v>76</v>
      </c>
      <c r="B57">
        <v>4</v>
      </c>
      <c r="C57" s="1">
        <f>B57/$B$119</f>
        <v>7.0465956134942308E-5</v>
      </c>
      <c r="D57" s="5">
        <f>C57*$B$122</f>
        <v>0</v>
      </c>
      <c r="E57" s="5">
        <f t="shared" ref="E57" si="9">B57+D57</f>
        <v>4</v>
      </c>
      <c r="I57" s="72">
        <f>E57</f>
        <v>4</v>
      </c>
      <c r="P57" s="17">
        <f t="shared" ref="P57" si="10">E57</f>
        <v>4</v>
      </c>
    </row>
    <row r="58" spans="1:16" x14ac:dyDescent="0.2">
      <c r="A58" s="64" t="s">
        <v>77</v>
      </c>
      <c r="B58" s="44"/>
      <c r="C58" s="6">
        <f>B58/$B$119</f>
        <v>0</v>
      </c>
      <c r="D58" s="7">
        <f>C58*$B$122</f>
        <v>0</v>
      </c>
      <c r="E58" s="7">
        <f t="shared" si="0"/>
        <v>0</v>
      </c>
      <c r="F58" s="6"/>
      <c r="G58" s="6"/>
      <c r="H58" s="6"/>
      <c r="I58" s="6"/>
      <c r="J58" s="6"/>
      <c r="K58" s="6"/>
      <c r="L58" s="6"/>
      <c r="M58" s="6"/>
      <c r="N58" s="73">
        <f>E58</f>
        <v>0</v>
      </c>
      <c r="P58" s="17">
        <f t="shared" si="1"/>
        <v>0</v>
      </c>
    </row>
    <row r="59" spans="1:16" x14ac:dyDescent="0.2">
      <c r="A59" s="121" t="s">
        <v>79</v>
      </c>
      <c r="B59" s="44"/>
      <c r="C59" s="6">
        <f>B59/$B$119</f>
        <v>0</v>
      </c>
      <c r="D59" s="7">
        <f>C59*$B$122</f>
        <v>0</v>
      </c>
      <c r="E59" s="7">
        <f>B59+D59</f>
        <v>0</v>
      </c>
      <c r="F59" s="6"/>
      <c r="G59" s="6"/>
      <c r="H59" s="115">
        <f>E59</f>
        <v>0</v>
      </c>
      <c r="I59" s="6"/>
      <c r="J59" s="6"/>
      <c r="K59" s="6"/>
      <c r="L59" s="6"/>
      <c r="M59" s="6"/>
      <c r="N59" s="80"/>
      <c r="P59" s="17">
        <f t="shared" ref="P59" si="11">E59</f>
        <v>0</v>
      </c>
    </row>
    <row r="60" spans="1:16" x14ac:dyDescent="0.2">
      <c r="A60" s="121" t="s">
        <v>85</v>
      </c>
      <c r="B60" s="44"/>
      <c r="C60" s="6">
        <f>B60/$B$119</f>
        <v>0</v>
      </c>
      <c r="D60" s="7">
        <f>C60*$B$122</f>
        <v>0</v>
      </c>
      <c r="E60" s="7">
        <f>B60+D60</f>
        <v>0</v>
      </c>
      <c r="F60" s="6"/>
      <c r="G60" s="6"/>
      <c r="H60" s="115">
        <f>E60</f>
        <v>0</v>
      </c>
      <c r="I60" s="6"/>
      <c r="J60" s="6"/>
      <c r="K60" s="6"/>
      <c r="L60" s="6"/>
      <c r="M60" s="6"/>
      <c r="N60" s="80"/>
      <c r="P60" s="17">
        <f t="shared" si="1"/>
        <v>0</v>
      </c>
    </row>
    <row r="61" spans="1:16" x14ac:dyDescent="0.2">
      <c r="A61" s="101" t="s">
        <v>86</v>
      </c>
      <c r="B61" s="44"/>
      <c r="C61" s="6">
        <f>B61/$B$119</f>
        <v>0</v>
      </c>
      <c r="D61" s="7">
        <f>C61*$B$122</f>
        <v>0</v>
      </c>
      <c r="E61" s="7">
        <f>B61+D61</f>
        <v>0</v>
      </c>
      <c r="F61" s="6"/>
      <c r="G61" s="6"/>
      <c r="H61" s="6"/>
      <c r="I61" s="72">
        <f>E61</f>
        <v>0</v>
      </c>
      <c r="J61" s="6"/>
      <c r="K61" s="6"/>
      <c r="L61" s="6"/>
      <c r="M61" s="6"/>
      <c r="N61" s="6"/>
      <c r="P61" s="17">
        <f t="shared" si="1"/>
        <v>0</v>
      </c>
    </row>
    <row r="62" spans="1:16" x14ac:dyDescent="0.2">
      <c r="A62" s="101" t="s">
        <v>87</v>
      </c>
      <c r="B62" s="44">
        <v>1</v>
      </c>
      <c r="C62" s="6">
        <f>B62/$B$119</f>
        <v>1.7616489033735577E-5</v>
      </c>
      <c r="D62" s="7">
        <f>C62*$B$122</f>
        <v>0</v>
      </c>
      <c r="E62" s="7">
        <f>B62+D62</f>
        <v>1</v>
      </c>
      <c r="F62" s="6"/>
      <c r="G62" s="6"/>
      <c r="H62" s="6"/>
      <c r="I62" s="72">
        <f>E62</f>
        <v>1</v>
      </c>
      <c r="J62" s="6"/>
      <c r="K62" s="6"/>
      <c r="L62" s="6"/>
      <c r="M62" s="6"/>
      <c r="N62" s="6"/>
      <c r="P62" s="17">
        <f t="shared" si="1"/>
        <v>1</v>
      </c>
    </row>
    <row r="63" spans="1:16" x14ac:dyDescent="0.2">
      <c r="A63" s="114" t="s">
        <v>88</v>
      </c>
      <c r="B63" s="44"/>
      <c r="C63" s="6">
        <f>B63/$B$119</f>
        <v>0</v>
      </c>
      <c r="D63" s="7">
        <f>C63*$B$122</f>
        <v>0</v>
      </c>
      <c r="E63" s="7">
        <f>B63+D63</f>
        <v>0</v>
      </c>
      <c r="F63" s="6"/>
      <c r="G63" s="6"/>
      <c r="H63" s="115">
        <f>E63</f>
        <v>0</v>
      </c>
      <c r="I63" s="80"/>
      <c r="J63" s="6"/>
      <c r="K63" s="6"/>
      <c r="L63" s="6"/>
      <c r="M63" s="6"/>
      <c r="N63" s="6"/>
      <c r="P63" s="17">
        <f t="shared" si="1"/>
        <v>0</v>
      </c>
    </row>
    <row r="64" spans="1:16" x14ac:dyDescent="0.2">
      <c r="A64" s="28" t="s">
        <v>134</v>
      </c>
      <c r="B64" s="44"/>
      <c r="C64" s="6">
        <f>B64/$B$119</f>
        <v>0</v>
      </c>
      <c r="D64" s="7">
        <f>C64*$B$122</f>
        <v>0</v>
      </c>
      <c r="E64" s="7">
        <f t="shared" ref="E64:E92" si="12">B64+D64</f>
        <v>0</v>
      </c>
      <c r="F64" s="6"/>
      <c r="G64" s="6"/>
      <c r="H64" s="6"/>
      <c r="I64" s="72">
        <f>E64</f>
        <v>0</v>
      </c>
      <c r="J64" s="6"/>
      <c r="K64" s="6"/>
      <c r="L64" s="6"/>
      <c r="M64" s="6"/>
      <c r="N64" s="6"/>
      <c r="P64" s="17">
        <f t="shared" si="1"/>
        <v>0</v>
      </c>
    </row>
    <row r="65" spans="1:16" x14ac:dyDescent="0.2">
      <c r="A65" s="103" t="s">
        <v>93</v>
      </c>
      <c r="B65" s="44">
        <v>1</v>
      </c>
      <c r="C65" s="6">
        <f>B65/$B$119</f>
        <v>1.7616489033735577E-5</v>
      </c>
      <c r="D65" s="7">
        <f>C65*$B$122</f>
        <v>0</v>
      </c>
      <c r="E65" s="7">
        <f t="shared" si="12"/>
        <v>1</v>
      </c>
      <c r="F65" s="6"/>
      <c r="G65" s="6"/>
      <c r="H65" s="74">
        <f t="shared" ref="H65:H72" si="13">E65</f>
        <v>1</v>
      </c>
      <c r="I65" s="6"/>
      <c r="J65" s="6"/>
      <c r="K65" s="6"/>
      <c r="L65" s="6"/>
      <c r="M65" s="6"/>
      <c r="N65" s="6"/>
      <c r="P65" s="17">
        <f t="shared" si="1"/>
        <v>1</v>
      </c>
    </row>
    <row r="66" spans="1:16" x14ac:dyDescent="0.2">
      <c r="A66" s="103" t="s">
        <v>94</v>
      </c>
      <c r="B66" s="44">
        <v>5</v>
      </c>
      <c r="C66" s="6">
        <f>B66/$B$119</f>
        <v>8.8082445168677882E-5</v>
      </c>
      <c r="D66" s="7">
        <f>C66*$B$122</f>
        <v>0</v>
      </c>
      <c r="E66" s="7">
        <f>B66+D66</f>
        <v>5</v>
      </c>
      <c r="F66" s="6"/>
      <c r="G66" s="6"/>
      <c r="H66" s="74">
        <f>E66</f>
        <v>5</v>
      </c>
      <c r="I66" s="6"/>
      <c r="J66" s="6"/>
      <c r="K66" s="6"/>
      <c r="L66" s="6"/>
      <c r="M66" s="6"/>
      <c r="N66" s="6"/>
      <c r="P66" s="17">
        <f>E66</f>
        <v>5</v>
      </c>
    </row>
    <row r="67" spans="1:16" x14ac:dyDescent="0.2">
      <c r="A67" s="103" t="s">
        <v>95</v>
      </c>
      <c r="B67" s="44">
        <v>0</v>
      </c>
      <c r="C67" s="6">
        <f>B67/$B$119</f>
        <v>0</v>
      </c>
      <c r="D67" s="7">
        <f>C67*$B$122</f>
        <v>0</v>
      </c>
      <c r="E67" s="7">
        <f t="shared" si="12"/>
        <v>0</v>
      </c>
      <c r="F67" s="6"/>
      <c r="G67" s="6"/>
      <c r="H67" s="74">
        <f>E67</f>
        <v>0</v>
      </c>
      <c r="I67" s="6"/>
      <c r="J67" s="6"/>
      <c r="K67" s="6"/>
      <c r="L67" s="6"/>
      <c r="M67" s="6"/>
      <c r="N67" s="6"/>
      <c r="P67" s="17">
        <f>E67</f>
        <v>0</v>
      </c>
    </row>
    <row r="68" spans="1:16" x14ac:dyDescent="0.2">
      <c r="A68" s="41" t="s">
        <v>96</v>
      </c>
      <c r="B68" s="44">
        <v>0</v>
      </c>
      <c r="C68" s="6">
        <f>B68/$B$119</f>
        <v>0</v>
      </c>
      <c r="D68" s="7">
        <f>C68*$B$122</f>
        <v>0</v>
      </c>
      <c r="E68" s="7">
        <f t="shared" si="12"/>
        <v>0</v>
      </c>
      <c r="F68" s="6"/>
      <c r="G68" s="6"/>
      <c r="H68" s="74">
        <f t="shared" si="13"/>
        <v>0</v>
      </c>
      <c r="I68" s="6"/>
      <c r="J68" s="6"/>
      <c r="K68" s="6"/>
      <c r="L68" s="6"/>
      <c r="M68" s="6"/>
      <c r="N68" s="6"/>
      <c r="P68" s="17">
        <f t="shared" si="1"/>
        <v>0</v>
      </c>
    </row>
    <row r="69" spans="1:16" x14ac:dyDescent="0.2">
      <c r="A69" s="41" t="s">
        <v>97</v>
      </c>
      <c r="B69" s="44">
        <v>2</v>
      </c>
      <c r="C69" s="6">
        <f>B69/$B$119</f>
        <v>3.5232978067471154E-5</v>
      </c>
      <c r="D69" s="7">
        <f>C69*$B$122</f>
        <v>0</v>
      </c>
      <c r="E69" s="7">
        <f t="shared" si="12"/>
        <v>2</v>
      </c>
      <c r="F69" s="6"/>
      <c r="G69" s="6"/>
      <c r="H69" s="74">
        <f t="shared" si="13"/>
        <v>2</v>
      </c>
      <c r="I69" s="6"/>
      <c r="J69" s="6"/>
      <c r="K69" s="6"/>
      <c r="L69" s="6"/>
      <c r="M69" s="6"/>
      <c r="N69" s="6"/>
      <c r="P69" s="17">
        <f t="shared" si="1"/>
        <v>2</v>
      </c>
    </row>
    <row r="70" spans="1:16" x14ac:dyDescent="0.2">
      <c r="A70" s="41" t="s">
        <v>98</v>
      </c>
      <c r="B70" s="44">
        <v>12</v>
      </c>
      <c r="C70" s="6">
        <f>B70/$B$119</f>
        <v>2.1139786840482691E-4</v>
      </c>
      <c r="D70" s="7">
        <f>C70*$B$122</f>
        <v>0</v>
      </c>
      <c r="E70" s="7">
        <f t="shared" si="12"/>
        <v>12</v>
      </c>
      <c r="F70" s="6"/>
      <c r="G70" s="6"/>
      <c r="H70" s="74">
        <f t="shared" si="13"/>
        <v>12</v>
      </c>
      <c r="I70" s="6"/>
      <c r="J70" s="6"/>
      <c r="K70" s="6"/>
      <c r="L70" s="6"/>
      <c r="M70" s="6"/>
      <c r="N70" s="6"/>
      <c r="P70" s="17">
        <f t="shared" si="1"/>
        <v>12</v>
      </c>
    </row>
    <row r="71" spans="1:16" x14ac:dyDescent="0.2">
      <c r="A71" s="41" t="s">
        <v>99</v>
      </c>
      <c r="B71" s="44"/>
      <c r="C71" s="6">
        <f>B71/$B$119</f>
        <v>0</v>
      </c>
      <c r="D71" s="7">
        <f>C71*$B$122</f>
        <v>0</v>
      </c>
      <c r="E71" s="7">
        <f t="shared" si="12"/>
        <v>0</v>
      </c>
      <c r="F71" s="6"/>
      <c r="G71" s="6"/>
      <c r="H71" s="74">
        <f t="shared" si="13"/>
        <v>0</v>
      </c>
      <c r="I71" s="6"/>
      <c r="J71" s="6"/>
      <c r="K71" s="6"/>
      <c r="L71" s="6"/>
      <c r="M71" s="6"/>
      <c r="N71" s="6"/>
      <c r="P71" s="17">
        <f t="shared" si="1"/>
        <v>0</v>
      </c>
    </row>
    <row r="72" spans="1:16" x14ac:dyDescent="0.2">
      <c r="A72" s="103" t="s">
        <v>197</v>
      </c>
      <c r="B72" s="44"/>
      <c r="C72" s="6">
        <f>B72/$B$119</f>
        <v>0</v>
      </c>
      <c r="D72" s="7">
        <f>C72*$B$122</f>
        <v>0</v>
      </c>
      <c r="E72" s="7">
        <f t="shared" si="12"/>
        <v>0</v>
      </c>
      <c r="F72" s="6"/>
      <c r="G72" s="6"/>
      <c r="H72" s="74">
        <f t="shared" si="13"/>
        <v>0</v>
      </c>
      <c r="I72" s="6"/>
      <c r="J72" s="6"/>
      <c r="K72" s="6"/>
      <c r="L72" s="6"/>
      <c r="M72" s="6"/>
      <c r="N72" s="6"/>
      <c r="P72" s="17">
        <f>E72</f>
        <v>0</v>
      </c>
    </row>
    <row r="73" spans="1:16" x14ac:dyDescent="0.2">
      <c r="A73" s="101" t="s">
        <v>101</v>
      </c>
      <c r="B73" s="44">
        <v>3</v>
      </c>
      <c r="C73" s="6">
        <f>B73/$B$119</f>
        <v>5.2849467101206728E-5</v>
      </c>
      <c r="D73" s="7">
        <f>C73*$B$122</f>
        <v>0</v>
      </c>
      <c r="E73" s="7">
        <f t="shared" si="12"/>
        <v>3</v>
      </c>
      <c r="F73" s="6"/>
      <c r="G73" s="6"/>
      <c r="H73" s="6"/>
      <c r="I73" s="72">
        <f t="shared" ref="I73:I83" si="14">E73</f>
        <v>3</v>
      </c>
      <c r="J73" s="6"/>
      <c r="K73" s="6"/>
      <c r="L73" s="6"/>
      <c r="M73" s="6"/>
      <c r="N73" s="6"/>
      <c r="P73" s="17">
        <f>E73</f>
        <v>3</v>
      </c>
    </row>
    <row r="74" spans="1:16" x14ac:dyDescent="0.2">
      <c r="A74" s="101" t="s">
        <v>102</v>
      </c>
      <c r="B74" s="44"/>
      <c r="C74" s="6">
        <f>B74/$B$119</f>
        <v>0</v>
      </c>
      <c r="D74" s="7">
        <f>C74*$B$122</f>
        <v>0</v>
      </c>
      <c r="E74" s="7">
        <f>B74+D74</f>
        <v>0</v>
      </c>
      <c r="F74" s="6"/>
      <c r="G74" s="6"/>
      <c r="H74" s="6"/>
      <c r="I74" s="72">
        <f t="shared" si="14"/>
        <v>0</v>
      </c>
      <c r="J74" s="6"/>
      <c r="K74" s="6"/>
      <c r="L74" s="6"/>
      <c r="M74" s="6"/>
      <c r="N74" s="6"/>
      <c r="P74" s="17">
        <f>E74</f>
        <v>0</v>
      </c>
    </row>
    <row r="75" spans="1:16" x14ac:dyDescent="0.2">
      <c r="A75" s="101" t="s">
        <v>103</v>
      </c>
      <c r="B75" s="44"/>
      <c r="C75" s="6">
        <f>B75/$B$119</f>
        <v>0</v>
      </c>
      <c r="D75" s="7">
        <f>C75*$B$122</f>
        <v>0</v>
      </c>
      <c r="E75" s="7">
        <f t="shared" si="12"/>
        <v>0</v>
      </c>
      <c r="F75" s="6"/>
      <c r="G75" s="6"/>
      <c r="H75" s="6"/>
      <c r="I75" s="72">
        <f t="shared" si="14"/>
        <v>0</v>
      </c>
      <c r="J75" s="6"/>
      <c r="K75" s="6"/>
      <c r="L75" s="6"/>
      <c r="M75" s="6"/>
      <c r="N75" s="6"/>
      <c r="P75" s="17">
        <f>E75</f>
        <v>0</v>
      </c>
    </row>
    <row r="76" spans="1:16" x14ac:dyDescent="0.2">
      <c r="A76" s="101" t="s">
        <v>105</v>
      </c>
      <c r="B76" s="44"/>
      <c r="C76" s="6">
        <f>B76/$B$119</f>
        <v>0</v>
      </c>
      <c r="D76" s="7">
        <f>C76*$B$122</f>
        <v>0</v>
      </c>
      <c r="E76" s="7">
        <f t="shared" si="12"/>
        <v>0</v>
      </c>
      <c r="F76" s="6"/>
      <c r="G76" s="6"/>
      <c r="H76" s="6"/>
      <c r="I76" s="72">
        <f t="shared" si="14"/>
        <v>0</v>
      </c>
      <c r="J76" s="6"/>
      <c r="K76" s="6"/>
      <c r="L76" s="6"/>
      <c r="M76" s="6"/>
      <c r="N76" s="6"/>
      <c r="P76" s="17">
        <f t="shared" si="1"/>
        <v>0</v>
      </c>
    </row>
    <row r="77" spans="1:16" x14ac:dyDescent="0.2">
      <c r="A77" s="101" t="s">
        <v>135</v>
      </c>
      <c r="B77" s="44"/>
      <c r="C77" s="6">
        <f>B77/$B$119</f>
        <v>0</v>
      </c>
      <c r="D77" s="7">
        <f>C77*$B$122</f>
        <v>0</v>
      </c>
      <c r="E77" s="7">
        <f t="shared" si="12"/>
        <v>0</v>
      </c>
      <c r="F77" s="6"/>
      <c r="G77" s="6"/>
      <c r="H77" s="6"/>
      <c r="I77" s="72">
        <f t="shared" si="14"/>
        <v>0</v>
      </c>
      <c r="J77" s="6"/>
      <c r="K77" s="6"/>
      <c r="L77" s="6"/>
      <c r="M77" s="6"/>
      <c r="N77" s="6"/>
      <c r="P77" s="17">
        <f>E77</f>
        <v>0</v>
      </c>
    </row>
    <row r="78" spans="1:16" x14ac:dyDescent="0.2">
      <c r="A78" s="101" t="s">
        <v>106</v>
      </c>
      <c r="B78" s="44"/>
      <c r="C78" s="6">
        <f>B78/$B$119</f>
        <v>0</v>
      </c>
      <c r="D78" s="7">
        <f>C78*$B$122</f>
        <v>0</v>
      </c>
      <c r="E78" s="7">
        <f>B78+D78</f>
        <v>0</v>
      </c>
      <c r="F78" s="6"/>
      <c r="G78" s="6"/>
      <c r="H78" s="6"/>
      <c r="I78" s="72">
        <f t="shared" si="14"/>
        <v>0</v>
      </c>
      <c r="J78" s="6"/>
      <c r="K78" s="6"/>
      <c r="L78" s="6"/>
      <c r="M78" s="6"/>
      <c r="N78" s="6"/>
      <c r="P78" s="17">
        <f t="shared" ref="P78:P92" si="15">E78</f>
        <v>0</v>
      </c>
    </row>
    <row r="79" spans="1:16" x14ac:dyDescent="0.2">
      <c r="A79" s="101" t="s">
        <v>108</v>
      </c>
      <c r="B79" s="44">
        <v>2</v>
      </c>
      <c r="C79" s="6">
        <f>B79/$B$119</f>
        <v>3.5232978067471154E-5</v>
      </c>
      <c r="D79" s="7">
        <f>C79*$B$122</f>
        <v>0</v>
      </c>
      <c r="E79" s="7">
        <f t="shared" ref="E79:E81" si="16">B79+D79</f>
        <v>2</v>
      </c>
      <c r="F79" s="6"/>
      <c r="G79" s="6"/>
      <c r="H79" s="6"/>
      <c r="I79" s="72">
        <f t="shared" si="14"/>
        <v>2</v>
      </c>
      <c r="J79" s="6"/>
      <c r="K79" s="6"/>
      <c r="L79" s="6"/>
      <c r="M79" s="6"/>
      <c r="N79" s="6"/>
      <c r="P79" s="17">
        <f t="shared" si="15"/>
        <v>2</v>
      </c>
    </row>
    <row r="80" spans="1:16" x14ac:dyDescent="0.2">
      <c r="A80" s="101" t="s">
        <v>126</v>
      </c>
      <c r="B80" s="44"/>
      <c r="C80" s="6">
        <f>B80/$B$119</f>
        <v>0</v>
      </c>
      <c r="D80" s="7">
        <f>C80*$B$122</f>
        <v>0</v>
      </c>
      <c r="E80" s="7">
        <f t="shared" si="16"/>
        <v>0</v>
      </c>
      <c r="F80" s="6"/>
      <c r="G80" s="6"/>
      <c r="H80" s="6"/>
      <c r="I80" s="72">
        <f t="shared" si="14"/>
        <v>0</v>
      </c>
      <c r="J80" s="6"/>
      <c r="K80" s="6"/>
      <c r="L80" s="6"/>
      <c r="M80" s="6"/>
      <c r="N80" s="6"/>
      <c r="P80" s="17">
        <f t="shared" si="15"/>
        <v>0</v>
      </c>
    </row>
    <row r="81" spans="1:16" x14ac:dyDescent="0.2">
      <c r="A81" s="101" t="s">
        <v>109</v>
      </c>
      <c r="B81" s="44"/>
      <c r="C81" s="6">
        <f>B81/$B$119</f>
        <v>0</v>
      </c>
      <c r="D81" s="7">
        <f>C81*$B$122</f>
        <v>0</v>
      </c>
      <c r="E81" s="7">
        <f t="shared" si="16"/>
        <v>0</v>
      </c>
      <c r="F81" s="6"/>
      <c r="G81" s="6"/>
      <c r="H81" s="6"/>
      <c r="I81" s="72">
        <f t="shared" si="14"/>
        <v>0</v>
      </c>
      <c r="J81" s="6"/>
      <c r="K81" s="6"/>
      <c r="L81" s="6"/>
      <c r="M81" s="6"/>
      <c r="N81" s="6"/>
      <c r="P81" s="17">
        <f t="shared" si="15"/>
        <v>0</v>
      </c>
    </row>
    <row r="82" spans="1:16" x14ac:dyDescent="0.2">
      <c r="A82" s="101" t="s">
        <v>111</v>
      </c>
      <c r="B82" s="44">
        <v>2</v>
      </c>
      <c r="C82" s="6">
        <f>B82/$B$119</f>
        <v>3.5232978067471154E-5</v>
      </c>
      <c r="D82" s="7">
        <f>C82*$B$122</f>
        <v>0</v>
      </c>
      <c r="E82" s="7">
        <f t="shared" ref="E82" si="17">B82+D82</f>
        <v>2</v>
      </c>
      <c r="F82" s="6"/>
      <c r="G82" s="6"/>
      <c r="H82" s="6"/>
      <c r="I82" s="72">
        <f t="shared" ref="I82" si="18">E82</f>
        <v>2</v>
      </c>
      <c r="J82" s="6"/>
      <c r="K82" s="6"/>
      <c r="L82" s="6"/>
      <c r="M82" s="6"/>
      <c r="N82" s="6"/>
      <c r="P82" s="17">
        <f t="shared" ref="P82" si="19">E82</f>
        <v>2</v>
      </c>
    </row>
    <row r="83" spans="1:16" x14ac:dyDescent="0.2">
      <c r="A83" s="101" t="s">
        <v>137</v>
      </c>
      <c r="B83" s="44"/>
      <c r="C83" s="6">
        <f>B83/$B$119</f>
        <v>0</v>
      </c>
      <c r="D83" s="7">
        <f>C83*$B$122</f>
        <v>0</v>
      </c>
      <c r="E83" s="7">
        <f t="shared" si="12"/>
        <v>0</v>
      </c>
      <c r="F83" s="6"/>
      <c r="G83" s="6"/>
      <c r="H83" s="6"/>
      <c r="I83" s="72">
        <f t="shared" si="14"/>
        <v>0</v>
      </c>
      <c r="J83" s="6"/>
      <c r="K83" s="6"/>
      <c r="L83" s="6"/>
      <c r="M83" s="6"/>
      <c r="N83" s="6"/>
      <c r="P83" s="17">
        <f t="shared" si="15"/>
        <v>0</v>
      </c>
    </row>
    <row r="84" spans="1:16" x14ac:dyDescent="0.2">
      <c r="A84" s="25" t="s">
        <v>173</v>
      </c>
      <c r="B84" s="44"/>
      <c r="C84" s="6">
        <f>B84/$B$119</f>
        <v>0</v>
      </c>
      <c r="D84" s="7">
        <f>C84*$B$122</f>
        <v>0</v>
      </c>
      <c r="E84" s="7">
        <f t="shared" si="12"/>
        <v>0</v>
      </c>
      <c r="F84" s="6"/>
      <c r="G84" s="6"/>
      <c r="H84" s="6"/>
      <c r="I84" s="6"/>
      <c r="J84" s="6"/>
      <c r="K84" s="6"/>
      <c r="L84" s="75">
        <f>E84</f>
        <v>0</v>
      </c>
      <c r="M84" s="6"/>
      <c r="N84" s="6"/>
      <c r="P84" s="17">
        <f t="shared" si="15"/>
        <v>0</v>
      </c>
    </row>
    <row r="85" spans="1:16" x14ac:dyDescent="0.2">
      <c r="A85" s="105" t="s">
        <v>229</v>
      </c>
      <c r="B85" s="44">
        <v>1</v>
      </c>
      <c r="C85" s="6">
        <f>B85/$B$119</f>
        <v>1.7616489033735577E-5</v>
      </c>
      <c r="D85" s="7">
        <f>C85*$B$122</f>
        <v>0</v>
      </c>
      <c r="E85" s="7">
        <f>B85+D85</f>
        <v>1</v>
      </c>
      <c r="F85" s="6"/>
      <c r="G85" s="6"/>
      <c r="H85" s="6"/>
      <c r="I85" s="6"/>
      <c r="J85" s="6"/>
      <c r="K85" s="6"/>
      <c r="L85" s="75">
        <f>E85</f>
        <v>1</v>
      </c>
      <c r="M85" s="6"/>
      <c r="N85" s="6"/>
      <c r="P85" s="17">
        <f t="shared" si="15"/>
        <v>1</v>
      </c>
    </row>
    <row r="86" spans="1:16" x14ac:dyDescent="0.2">
      <c r="A86" s="29" t="s">
        <v>171</v>
      </c>
      <c r="B86" s="44"/>
      <c r="C86" s="6">
        <f>B86/$B$119</f>
        <v>0</v>
      </c>
      <c r="D86" s="7">
        <f>C86*$B$122</f>
        <v>0</v>
      </c>
      <c r="E86" s="7">
        <f t="shared" si="12"/>
        <v>0</v>
      </c>
      <c r="F86" s="6"/>
      <c r="G86" s="6"/>
      <c r="H86" s="6"/>
      <c r="I86" s="6"/>
      <c r="J86" s="184">
        <f>E86</f>
        <v>0</v>
      </c>
      <c r="K86" s="6"/>
      <c r="L86" s="6"/>
      <c r="M86" s="6"/>
      <c r="N86" s="6"/>
      <c r="P86" s="17">
        <f t="shared" si="15"/>
        <v>0</v>
      </c>
    </row>
    <row r="87" spans="1:16" x14ac:dyDescent="0.2">
      <c r="A87" s="122" t="s">
        <v>182</v>
      </c>
      <c r="B87" s="44"/>
      <c r="C87" s="6">
        <f>B87/$B$119</f>
        <v>0</v>
      </c>
      <c r="D87" s="7">
        <f>C87*$B$122</f>
        <v>0</v>
      </c>
      <c r="E87" s="7">
        <f t="shared" si="12"/>
        <v>0</v>
      </c>
      <c r="F87" s="6"/>
      <c r="G87" s="6"/>
      <c r="H87" s="6"/>
      <c r="I87" s="6"/>
      <c r="J87" s="80"/>
      <c r="K87" s="77">
        <f>E87</f>
        <v>0</v>
      </c>
      <c r="L87" s="6"/>
      <c r="M87" s="6"/>
      <c r="N87" s="6"/>
      <c r="P87" s="17">
        <f t="shared" si="15"/>
        <v>0</v>
      </c>
    </row>
    <row r="88" spans="1:16" x14ac:dyDescent="0.2">
      <c r="A88" s="225" t="s">
        <v>221</v>
      </c>
      <c r="B88" s="44"/>
      <c r="C88" s="6">
        <f>B88/$B$119</f>
        <v>0</v>
      </c>
      <c r="D88" s="7">
        <f>C88*$B$122</f>
        <v>0</v>
      </c>
      <c r="E88" s="7">
        <f>B88+D88</f>
        <v>0</v>
      </c>
      <c r="F88" s="6"/>
      <c r="G88" s="6"/>
      <c r="H88" s="6"/>
      <c r="I88" s="6"/>
      <c r="J88" s="184">
        <f>E88</f>
        <v>0</v>
      </c>
      <c r="L88" s="6"/>
      <c r="M88" s="6"/>
      <c r="N88" s="6"/>
      <c r="P88" s="17">
        <f t="shared" si="15"/>
        <v>0</v>
      </c>
    </row>
    <row r="89" spans="1:16" x14ac:dyDescent="0.2">
      <c r="A89" s="251" t="s">
        <v>182</v>
      </c>
      <c r="B89" s="44">
        <v>4</v>
      </c>
      <c r="C89" s="6">
        <f>B89/$B$119</f>
        <v>7.0465956134942308E-5</v>
      </c>
      <c r="D89" s="7">
        <f>C89*$B$122</f>
        <v>0</v>
      </c>
      <c r="E89" s="7">
        <f>B89+D89</f>
        <v>4</v>
      </c>
      <c r="F89" s="6"/>
      <c r="G89" s="6"/>
      <c r="H89" s="6"/>
      <c r="I89" s="6"/>
      <c r="J89" s="6"/>
      <c r="K89" s="77">
        <f>E89</f>
        <v>4</v>
      </c>
      <c r="L89" s="6"/>
      <c r="M89" s="6"/>
      <c r="N89" s="6"/>
      <c r="P89" s="17">
        <f t="shared" si="15"/>
        <v>4</v>
      </c>
    </row>
    <row r="90" spans="1:16" x14ac:dyDescent="0.2">
      <c r="A90" s="122" t="s">
        <v>206</v>
      </c>
      <c r="B90" s="44"/>
      <c r="C90" s="6">
        <f>B90/$B$119</f>
        <v>0</v>
      </c>
      <c r="D90" s="7">
        <f>C90*$B$122</f>
        <v>0</v>
      </c>
      <c r="E90" s="7">
        <f>B90+D90</f>
        <v>0</v>
      </c>
      <c r="F90" s="6"/>
      <c r="G90" s="6"/>
      <c r="H90" s="6"/>
      <c r="I90" s="6"/>
      <c r="J90" s="6"/>
      <c r="K90" s="77">
        <f>E90</f>
        <v>0</v>
      </c>
      <c r="L90" s="6"/>
      <c r="M90" s="6"/>
      <c r="N90" s="6"/>
      <c r="P90" s="17">
        <f t="shared" ref="P90" si="20">E90</f>
        <v>0</v>
      </c>
    </row>
    <row r="91" spans="1:16" x14ac:dyDescent="0.2">
      <c r="A91" s="122" t="s">
        <v>187</v>
      </c>
      <c r="B91" s="44"/>
      <c r="C91" s="6">
        <f>B91/$B$119</f>
        <v>0</v>
      </c>
      <c r="D91" s="7">
        <f>C91*$B$122</f>
        <v>0</v>
      </c>
      <c r="E91" s="7">
        <f>B91+D91</f>
        <v>0</v>
      </c>
      <c r="F91" s="6"/>
      <c r="G91" s="6"/>
      <c r="H91" s="6"/>
      <c r="I91" s="6"/>
      <c r="J91" s="6"/>
      <c r="K91" s="77">
        <f>E91</f>
        <v>0</v>
      </c>
      <c r="L91" s="6"/>
      <c r="M91" s="6"/>
      <c r="N91" s="6"/>
      <c r="P91" s="17">
        <f t="shared" si="15"/>
        <v>0</v>
      </c>
    </row>
    <row r="92" spans="1:16" x14ac:dyDescent="0.2">
      <c r="A92" s="42" t="s">
        <v>138</v>
      </c>
      <c r="B92" s="44"/>
      <c r="C92" s="6">
        <f>B92/$B$119</f>
        <v>0</v>
      </c>
      <c r="D92" s="7">
        <f>C92*$B$122</f>
        <v>0</v>
      </c>
      <c r="E92" s="7">
        <f t="shared" si="12"/>
        <v>0</v>
      </c>
      <c r="F92" s="6"/>
      <c r="G92" s="6"/>
      <c r="H92" s="6"/>
      <c r="I92" s="6"/>
      <c r="J92" s="6"/>
      <c r="K92" s="77">
        <f>E92</f>
        <v>0</v>
      </c>
      <c r="L92" s="6"/>
      <c r="M92" s="6"/>
      <c r="N92" s="6"/>
      <c r="P92" s="17">
        <f t="shared" si="15"/>
        <v>0</v>
      </c>
    </row>
    <row r="93" spans="1:16" x14ac:dyDescent="0.2">
      <c r="A93" s="25" t="s">
        <v>130</v>
      </c>
      <c r="B93">
        <v>10</v>
      </c>
      <c r="C93" s="1">
        <f>B93/$B$119</f>
        <v>1.7616489033735576E-4</v>
      </c>
      <c r="D93" s="5">
        <f>C93*$B$122</f>
        <v>0</v>
      </c>
      <c r="E93" s="5">
        <f t="shared" ref="E93:E101" si="21">B93+D93</f>
        <v>10</v>
      </c>
      <c r="K93" s="6"/>
      <c r="L93" s="75">
        <f>E93</f>
        <v>10</v>
      </c>
      <c r="P93" s="17">
        <f t="shared" si="1"/>
        <v>10</v>
      </c>
    </row>
    <row r="94" spans="1:16" x14ac:dyDescent="0.2">
      <c r="A94" s="25" t="s">
        <v>183</v>
      </c>
      <c r="B94"/>
      <c r="C94" s="1">
        <f>B94/$B$119</f>
        <v>0</v>
      </c>
      <c r="D94" s="5">
        <f>C94*$B$122</f>
        <v>0</v>
      </c>
      <c r="E94" s="5">
        <f t="shared" si="21"/>
        <v>0</v>
      </c>
      <c r="K94" s="6"/>
      <c r="L94" s="75">
        <f>E94</f>
        <v>0</v>
      </c>
      <c r="P94" s="17">
        <f t="shared" si="1"/>
        <v>0</v>
      </c>
    </row>
    <row r="95" spans="1:16" x14ac:dyDescent="0.2">
      <c r="A95" s="102" t="s">
        <v>189</v>
      </c>
      <c r="B95">
        <v>188</v>
      </c>
      <c r="C95" s="1">
        <f>B95/$B$119</f>
        <v>3.3118999383422885E-3</v>
      </c>
      <c r="D95" s="5">
        <f>C95*$B$122</f>
        <v>0</v>
      </c>
      <c r="E95" s="5">
        <f>B95+D95</f>
        <v>188</v>
      </c>
      <c r="J95" s="76">
        <f>E95</f>
        <v>188</v>
      </c>
      <c r="P95" s="17">
        <f>E95</f>
        <v>188</v>
      </c>
    </row>
    <row r="96" spans="1:16" x14ac:dyDescent="0.2">
      <c r="A96" s="29" t="s">
        <v>113</v>
      </c>
      <c r="B96">
        <v>65</v>
      </c>
      <c r="C96" s="1">
        <f>B96/$B$119</f>
        <v>1.1450717871928126E-3</v>
      </c>
      <c r="D96" s="5">
        <f>C96*$B$122</f>
        <v>0</v>
      </c>
      <c r="E96" s="5">
        <f t="shared" si="21"/>
        <v>65</v>
      </c>
      <c r="J96" s="76">
        <f>E96</f>
        <v>65</v>
      </c>
      <c r="P96" s="17">
        <f t="shared" si="1"/>
        <v>65</v>
      </c>
    </row>
    <row r="97" spans="1:16" x14ac:dyDescent="0.2">
      <c r="A97" s="104" t="s">
        <v>208</v>
      </c>
      <c r="B97"/>
      <c r="C97" s="1">
        <f>B97/$B$119</f>
        <v>0</v>
      </c>
      <c r="D97" s="5">
        <f>C97*$B$122</f>
        <v>0</v>
      </c>
      <c r="E97" s="5">
        <f t="shared" si="21"/>
        <v>0</v>
      </c>
      <c r="J97" s="6"/>
      <c r="K97" s="77">
        <f>E97</f>
        <v>0</v>
      </c>
      <c r="P97" s="17">
        <f t="shared" si="1"/>
        <v>0</v>
      </c>
    </row>
    <row r="98" spans="1:16" x14ac:dyDescent="0.2">
      <c r="A98" s="109" t="s">
        <v>114</v>
      </c>
      <c r="B98"/>
      <c r="C98" s="1">
        <f>B98/$B$119</f>
        <v>0</v>
      </c>
      <c r="D98" s="5">
        <f>C98*$B$122</f>
        <v>0</v>
      </c>
      <c r="E98" s="5">
        <f>B98+D98</f>
        <v>0</v>
      </c>
      <c r="K98" s="108">
        <f>E98</f>
        <v>0</v>
      </c>
      <c r="P98" s="17">
        <f t="shared" si="1"/>
        <v>0</v>
      </c>
    </row>
    <row r="99" spans="1:16" x14ac:dyDescent="0.2">
      <c r="A99" s="109" t="s">
        <v>184</v>
      </c>
      <c r="B99">
        <v>139</v>
      </c>
      <c r="C99" s="1">
        <f>B99/$B$119</f>
        <v>2.4486919756892453E-3</v>
      </c>
      <c r="D99" s="5">
        <f>C99*$B$122</f>
        <v>0</v>
      </c>
      <c r="E99" s="5">
        <f t="shared" si="21"/>
        <v>139</v>
      </c>
      <c r="K99" s="108">
        <f>E99</f>
        <v>139</v>
      </c>
      <c r="P99" s="17">
        <f t="shared" si="1"/>
        <v>139</v>
      </c>
    </row>
    <row r="100" spans="1:16" x14ac:dyDescent="0.2">
      <c r="A100" s="110" t="s">
        <v>198</v>
      </c>
      <c r="B100">
        <v>3</v>
      </c>
      <c r="C100" s="1">
        <f>B100/$B$119</f>
        <v>5.2849467101206728E-5</v>
      </c>
      <c r="D100" s="5">
        <f>C100*$B$122</f>
        <v>0</v>
      </c>
      <c r="E100" s="5">
        <f>B100+D100</f>
        <v>3</v>
      </c>
      <c r="K100" s="108">
        <f>E100</f>
        <v>3</v>
      </c>
      <c r="P100" s="17">
        <f>E100</f>
        <v>3</v>
      </c>
    </row>
    <row r="101" spans="1:16" x14ac:dyDescent="0.2">
      <c r="A101" s="25" t="s">
        <v>115</v>
      </c>
      <c r="B101">
        <v>114</v>
      </c>
      <c r="C101" s="1">
        <f>B101/$B$119</f>
        <v>2.0082797498458555E-3</v>
      </c>
      <c r="D101" s="5">
        <f>C101*$B$122</f>
        <v>0</v>
      </c>
      <c r="E101" s="5">
        <f t="shared" si="21"/>
        <v>114</v>
      </c>
      <c r="L101" s="75">
        <f>E101</f>
        <v>114</v>
      </c>
      <c r="P101" s="17">
        <f t="shared" si="1"/>
        <v>114</v>
      </c>
    </row>
    <row r="102" spans="1:16" x14ac:dyDescent="0.2">
      <c r="A102" s="25" t="s">
        <v>116</v>
      </c>
      <c r="B102" s="44">
        <v>14</v>
      </c>
      <c r="C102" s="6">
        <f>B102/$B$119</f>
        <v>2.4663084647229809E-4</v>
      </c>
      <c r="D102" s="7">
        <f>C102*$B$122</f>
        <v>0</v>
      </c>
      <c r="E102" s="7">
        <f t="shared" ref="E102:E113" si="22">B102+D102</f>
        <v>14</v>
      </c>
      <c r="F102" s="6"/>
      <c r="G102" s="6"/>
      <c r="H102" s="6"/>
      <c r="I102" s="6"/>
      <c r="J102" s="6"/>
      <c r="K102" s="6"/>
      <c r="L102" s="75">
        <f>E102</f>
        <v>14</v>
      </c>
      <c r="P102" s="17">
        <f t="shared" si="1"/>
        <v>14</v>
      </c>
    </row>
    <row r="103" spans="1:16" x14ac:dyDescent="0.2">
      <c r="A103" s="105" t="s">
        <v>117</v>
      </c>
      <c r="B103" s="44"/>
      <c r="C103" s="6">
        <f>B103/$B$119</f>
        <v>0</v>
      </c>
      <c r="D103" s="7">
        <f>C103*$B$122</f>
        <v>0</v>
      </c>
      <c r="E103" s="7">
        <f>B103+D103</f>
        <v>0</v>
      </c>
      <c r="F103" s="6"/>
      <c r="G103" s="6"/>
      <c r="H103" s="6"/>
      <c r="I103" s="6"/>
      <c r="J103" s="6"/>
      <c r="K103" s="6"/>
      <c r="L103" s="75">
        <f>E103</f>
        <v>0</v>
      </c>
      <c r="P103" s="17">
        <f>E103</f>
        <v>0</v>
      </c>
    </row>
    <row r="104" spans="1:16" x14ac:dyDescent="0.2">
      <c r="A104" s="43" t="s">
        <v>118</v>
      </c>
      <c r="B104">
        <v>37</v>
      </c>
      <c r="C104" s="1">
        <f>B104/$B$119</f>
        <v>6.5181009424821628E-4</v>
      </c>
      <c r="D104" s="5">
        <f>C104*$B$122</f>
        <v>0</v>
      </c>
      <c r="E104" s="5">
        <f>B104+D104</f>
        <v>37</v>
      </c>
      <c r="M104" s="79">
        <f>E104</f>
        <v>37</v>
      </c>
      <c r="P104" s="17">
        <f>E104</f>
        <v>37</v>
      </c>
    </row>
    <row r="105" spans="1:16" x14ac:dyDescent="0.2">
      <c r="A105" s="29" t="s">
        <v>140</v>
      </c>
      <c r="B105" s="44">
        <v>1</v>
      </c>
      <c r="C105" s="6">
        <f>B105/$B$119</f>
        <v>1.7616489033735577E-5</v>
      </c>
      <c r="D105" s="7">
        <f>C105*$B$122</f>
        <v>0</v>
      </c>
      <c r="E105" s="7">
        <f t="shared" si="22"/>
        <v>1</v>
      </c>
      <c r="F105" s="6"/>
      <c r="G105" s="6"/>
      <c r="H105" s="6"/>
      <c r="I105" s="6"/>
      <c r="J105" s="76">
        <f>E105</f>
        <v>1</v>
      </c>
      <c r="K105" s="6"/>
      <c r="L105" s="6"/>
      <c r="P105" s="17">
        <f t="shared" si="1"/>
        <v>1</v>
      </c>
    </row>
    <row r="106" spans="1:16" x14ac:dyDescent="0.2">
      <c r="A106" s="42" t="s">
        <v>141</v>
      </c>
      <c r="B106" s="44">
        <v>51</v>
      </c>
      <c r="C106" s="6">
        <f>B106/$B$119</f>
        <v>8.9844094072051442E-4</v>
      </c>
      <c r="D106" s="7">
        <f>C106*$B$122</f>
        <v>0</v>
      </c>
      <c r="E106" s="7">
        <f t="shared" si="22"/>
        <v>51</v>
      </c>
      <c r="F106" s="6"/>
      <c r="G106" s="6"/>
      <c r="H106" s="6"/>
      <c r="I106" s="6"/>
      <c r="J106" s="6"/>
      <c r="K106" s="77">
        <f>E106</f>
        <v>51</v>
      </c>
      <c r="L106" s="6"/>
      <c r="P106" s="17">
        <f t="shared" si="1"/>
        <v>51</v>
      </c>
    </row>
    <row r="107" spans="1:16" x14ac:dyDescent="0.2">
      <c r="A107" s="104" t="s">
        <v>199</v>
      </c>
      <c r="B107" s="44">
        <v>1225</v>
      </c>
      <c r="C107" s="6">
        <f>B107/$B$119</f>
        <v>2.1580199066326081E-2</v>
      </c>
      <c r="D107" s="7">
        <f>C107*$B$122</f>
        <v>0</v>
      </c>
      <c r="E107" s="7">
        <f>B107+D107</f>
        <v>1225</v>
      </c>
      <c r="F107" s="6"/>
      <c r="G107" s="6"/>
      <c r="H107" s="6"/>
      <c r="I107" s="6"/>
      <c r="J107" s="6"/>
      <c r="K107" s="77">
        <f>E107</f>
        <v>1225</v>
      </c>
      <c r="L107" s="6"/>
      <c r="P107" s="17">
        <f>E107</f>
        <v>1225</v>
      </c>
    </row>
    <row r="108" spans="1:16" x14ac:dyDescent="0.2">
      <c r="A108" s="42" t="s">
        <v>185</v>
      </c>
      <c r="B108" s="44">
        <v>1029</v>
      </c>
      <c r="C108" s="6">
        <f>B108/$B$119</f>
        <v>1.8127367215713907E-2</v>
      </c>
      <c r="D108" s="7">
        <f>C108*$B$122</f>
        <v>0</v>
      </c>
      <c r="E108" s="7">
        <f t="shared" si="22"/>
        <v>1029</v>
      </c>
      <c r="F108" s="6"/>
      <c r="G108" s="6"/>
      <c r="H108" s="6"/>
      <c r="I108" s="6"/>
      <c r="J108" s="6"/>
      <c r="K108" s="77">
        <f>E108</f>
        <v>1029</v>
      </c>
      <c r="L108" s="6"/>
      <c r="P108" s="17">
        <f t="shared" si="1"/>
        <v>1029</v>
      </c>
    </row>
    <row r="109" spans="1:16" x14ac:dyDescent="0.2">
      <c r="A109" s="25" t="s">
        <v>143</v>
      </c>
      <c r="B109" s="44"/>
      <c r="C109" s="6">
        <f>B109/$B$119</f>
        <v>0</v>
      </c>
      <c r="D109" s="7">
        <f>C109*$B$122</f>
        <v>0</v>
      </c>
      <c r="E109" s="7">
        <f t="shared" si="22"/>
        <v>0</v>
      </c>
      <c r="F109" s="6"/>
      <c r="G109" s="6"/>
      <c r="H109" s="6"/>
      <c r="I109" s="6"/>
      <c r="J109" s="6"/>
      <c r="K109" s="6"/>
      <c r="L109" s="75">
        <f>E109</f>
        <v>0</v>
      </c>
      <c r="P109" s="17">
        <f t="shared" si="1"/>
        <v>0</v>
      </c>
    </row>
    <row r="110" spans="1:16" x14ac:dyDescent="0.2">
      <c r="A110" s="25" t="s">
        <v>352</v>
      </c>
      <c r="B110" s="16">
        <v>6</v>
      </c>
      <c r="C110" s="6">
        <f t="shared" ref="C110" si="23">B110/$B$119</f>
        <v>1.0569893420241346E-4</v>
      </c>
      <c r="D110" s="7">
        <f t="shared" ref="D110" si="24">C110*$B$122</f>
        <v>0</v>
      </c>
      <c r="E110" s="7">
        <f t="shared" ref="E110" si="25">B110+D110</f>
        <v>6</v>
      </c>
      <c r="F110" s="6"/>
      <c r="G110" s="6"/>
      <c r="H110" s="6"/>
      <c r="I110" s="6"/>
      <c r="J110" s="6"/>
      <c r="K110" s="6"/>
      <c r="L110" s="75">
        <f>E110</f>
        <v>6</v>
      </c>
      <c r="P110" s="17">
        <f t="shared" ref="P110" si="26">E110</f>
        <v>6</v>
      </c>
    </row>
    <row r="111" spans="1:16" x14ac:dyDescent="0.2">
      <c r="A111" s="102" t="s">
        <v>200</v>
      </c>
      <c r="B111" s="16">
        <v>114</v>
      </c>
      <c r="C111" s="6">
        <f t="shared" ref="C111:C117" si="27">B111/$B$119</f>
        <v>2.0082797498458555E-3</v>
      </c>
      <c r="D111" s="7">
        <f t="shared" ref="D111:D117" si="28">C111*$B$122</f>
        <v>0</v>
      </c>
      <c r="E111" s="7">
        <f>B111+D111</f>
        <v>114</v>
      </c>
      <c r="F111" s="6"/>
      <c r="G111" s="6"/>
      <c r="H111" s="6"/>
      <c r="I111" s="6"/>
      <c r="J111" s="76">
        <f>E111</f>
        <v>114</v>
      </c>
      <c r="K111" s="6"/>
      <c r="L111" s="6"/>
      <c r="P111" s="17">
        <f>E111</f>
        <v>114</v>
      </c>
    </row>
    <row r="112" spans="1:16" x14ac:dyDescent="0.2">
      <c r="A112" s="29" t="s">
        <v>144</v>
      </c>
      <c r="B112" s="16">
        <v>897</v>
      </c>
      <c r="C112" s="6">
        <f t="shared" si="27"/>
        <v>1.5801990663260813E-2</v>
      </c>
      <c r="D112" s="7">
        <f t="shared" si="28"/>
        <v>0</v>
      </c>
      <c r="E112" s="7">
        <f t="shared" si="22"/>
        <v>897</v>
      </c>
      <c r="F112" s="6"/>
      <c r="G112" s="6"/>
      <c r="H112" s="6"/>
      <c r="I112" s="6"/>
      <c r="J112" s="76">
        <f>E112</f>
        <v>897</v>
      </c>
      <c r="K112" s="6"/>
      <c r="L112" s="6"/>
      <c r="P112" s="17">
        <f t="shared" si="1"/>
        <v>897</v>
      </c>
    </row>
    <row r="113" spans="1:16" x14ac:dyDescent="0.2">
      <c r="A113" s="42" t="s">
        <v>145</v>
      </c>
      <c r="B113" s="16">
        <v>99</v>
      </c>
      <c r="C113" s="6">
        <f t="shared" si="27"/>
        <v>1.7440324143398222E-3</v>
      </c>
      <c r="D113" s="7">
        <f t="shared" si="28"/>
        <v>0</v>
      </c>
      <c r="E113" s="7">
        <f t="shared" si="22"/>
        <v>99</v>
      </c>
      <c r="F113" s="6"/>
      <c r="G113" s="6"/>
      <c r="H113" s="6"/>
      <c r="I113" s="6"/>
      <c r="J113" s="6"/>
      <c r="K113" s="77">
        <f>E113</f>
        <v>99</v>
      </c>
      <c r="L113" s="6"/>
      <c r="P113" s="17">
        <f>E113</f>
        <v>99</v>
      </c>
    </row>
    <row r="114" spans="1:16" x14ac:dyDescent="0.2">
      <c r="A114" s="42" t="s">
        <v>201</v>
      </c>
      <c r="B114" s="16">
        <v>597</v>
      </c>
      <c r="C114" s="6">
        <f t="shared" si="27"/>
        <v>1.051704395314014E-2</v>
      </c>
      <c r="D114" s="7">
        <f t="shared" si="28"/>
        <v>0</v>
      </c>
      <c r="E114" s="7">
        <f>B114+D114</f>
        <v>597</v>
      </c>
      <c r="F114" s="6"/>
      <c r="G114" s="6"/>
      <c r="H114" s="6"/>
      <c r="I114" s="6"/>
      <c r="J114" s="6"/>
      <c r="K114" s="77">
        <f>E114</f>
        <v>597</v>
      </c>
      <c r="L114" s="6"/>
      <c r="P114" s="17">
        <f>E114</f>
        <v>597</v>
      </c>
    </row>
    <row r="115" spans="1:16" x14ac:dyDescent="0.2">
      <c r="A115" s="42" t="s">
        <v>202</v>
      </c>
      <c r="B115" s="16">
        <v>433</v>
      </c>
      <c r="C115" s="6">
        <f t="shared" si="27"/>
        <v>7.6279397516075048E-3</v>
      </c>
      <c r="D115" s="7">
        <f t="shared" si="28"/>
        <v>0</v>
      </c>
      <c r="E115" s="7">
        <f>B115+D115</f>
        <v>433</v>
      </c>
      <c r="F115" s="6"/>
      <c r="G115" s="6"/>
      <c r="H115" s="6"/>
      <c r="I115" s="6"/>
      <c r="J115" s="6"/>
      <c r="K115" s="77">
        <f>E115</f>
        <v>433</v>
      </c>
      <c r="L115" s="6"/>
      <c r="P115" s="17">
        <f>E115</f>
        <v>433</v>
      </c>
    </row>
    <row r="116" spans="1:16" x14ac:dyDescent="0.2">
      <c r="A116" s="229" t="s">
        <v>146</v>
      </c>
      <c r="B116" s="44"/>
      <c r="C116" s="6">
        <f t="shared" si="27"/>
        <v>0</v>
      </c>
      <c r="D116" s="7">
        <f t="shared" si="28"/>
        <v>0</v>
      </c>
      <c r="E116" s="7">
        <f>B116+D116</f>
        <v>0</v>
      </c>
      <c r="N116" s="80"/>
      <c r="O116" s="112">
        <f>E116</f>
        <v>0</v>
      </c>
      <c r="P116" s="5"/>
    </row>
    <row r="117" spans="1:16" x14ac:dyDescent="0.2">
      <c r="A117" s="232" t="s">
        <v>119</v>
      </c>
      <c r="B117" s="233"/>
      <c r="C117" s="234">
        <f t="shared" si="27"/>
        <v>0</v>
      </c>
      <c r="D117" s="235">
        <f t="shared" si="28"/>
        <v>0</v>
      </c>
      <c r="E117" s="235">
        <f>B117+D117</f>
        <v>0</v>
      </c>
      <c r="F117" s="234"/>
      <c r="G117" s="234"/>
      <c r="H117" s="234"/>
      <c r="I117" s="234"/>
      <c r="J117" s="234"/>
      <c r="K117" s="234"/>
      <c r="L117" s="234"/>
      <c r="M117" s="8"/>
      <c r="N117" s="236">
        <f>E117</f>
        <v>0</v>
      </c>
      <c r="O117" s="8"/>
      <c r="P117" s="237">
        <f t="shared" si="1"/>
        <v>0</v>
      </c>
    </row>
    <row r="118" spans="1:16" x14ac:dyDescent="0.2">
      <c r="A118"/>
      <c r="B118" s="16"/>
    </row>
    <row r="119" spans="1:16" x14ac:dyDescent="0.2">
      <c r="A119" s="1" t="s">
        <v>21</v>
      </c>
      <c r="B119" s="16">
        <f>SUM(B12:B117)</f>
        <v>56765</v>
      </c>
      <c r="C119" s="1">
        <f>B119/$B$120</f>
        <v>1</v>
      </c>
      <c r="E119" s="5">
        <f t="shared" ref="E119:P119" si="29">SUM(E12:E117)</f>
        <v>56765</v>
      </c>
      <c r="F119" s="32">
        <f t="shared" si="29"/>
        <v>29212</v>
      </c>
      <c r="G119" s="33">
        <f t="shared" si="29"/>
        <v>540</v>
      </c>
      <c r="H119" s="34">
        <f t="shared" si="29"/>
        <v>20</v>
      </c>
      <c r="I119" s="35">
        <f t="shared" si="29"/>
        <v>12</v>
      </c>
      <c r="J119" s="36">
        <f t="shared" si="29"/>
        <v>1265</v>
      </c>
      <c r="K119" s="37">
        <f t="shared" si="29"/>
        <v>3580</v>
      </c>
      <c r="L119" s="38">
        <f t="shared" si="29"/>
        <v>145</v>
      </c>
      <c r="M119" s="39">
        <f t="shared" si="29"/>
        <v>37</v>
      </c>
      <c r="N119" s="40">
        <f t="shared" si="29"/>
        <v>0</v>
      </c>
      <c r="O119" s="85">
        <f t="shared" si="29"/>
        <v>21954</v>
      </c>
      <c r="P119" s="5">
        <f t="shared" si="29"/>
        <v>34811</v>
      </c>
    </row>
    <row r="120" spans="1:16" x14ac:dyDescent="0.2">
      <c r="A120" s="1" t="s">
        <v>22</v>
      </c>
      <c r="B120" s="5">
        <v>56765</v>
      </c>
      <c r="D120" s="5" t="s">
        <v>20</v>
      </c>
      <c r="E120" s="5">
        <f>SUM(F119:O119)</f>
        <v>56765</v>
      </c>
    </row>
    <row r="121" spans="1:16" x14ac:dyDescent="0.2">
      <c r="B121" s="5" t="s">
        <v>20</v>
      </c>
      <c r="C121" s="5"/>
      <c r="E121" s="5">
        <f>SUM(O119:P119)</f>
        <v>56765</v>
      </c>
    </row>
    <row r="122" spans="1:16" ht="38.25" x14ac:dyDescent="0.2">
      <c r="A122" s="18" t="s">
        <v>23</v>
      </c>
      <c r="B122" s="19">
        <f>B120-B119</f>
        <v>0</v>
      </c>
    </row>
    <row r="123" spans="1:16" ht="13.5" thickBot="1" x14ac:dyDescent="0.25"/>
    <row r="124" spans="1:16" x14ac:dyDescent="0.2">
      <c r="A124" s="45"/>
      <c r="B124" s="46"/>
      <c r="C124" s="47"/>
      <c r="D124" s="46"/>
      <c r="E124" s="46"/>
      <c r="F124" s="47"/>
      <c r="G124" s="47"/>
      <c r="H124" s="47"/>
      <c r="I124" s="47"/>
      <c r="J124" s="47"/>
      <c r="K124" s="47"/>
      <c r="L124" s="48"/>
    </row>
    <row r="125" spans="1:16" x14ac:dyDescent="0.2">
      <c r="A125" s="49">
        <v>1</v>
      </c>
      <c r="B125" s="50" t="s">
        <v>152</v>
      </c>
      <c r="C125" s="51"/>
      <c r="D125" s="50"/>
      <c r="E125" s="50"/>
      <c r="F125" s="51"/>
      <c r="G125" s="51"/>
      <c r="H125" s="51"/>
      <c r="I125" s="61">
        <f>P119</f>
        <v>34811</v>
      </c>
      <c r="J125" s="51"/>
      <c r="K125" s="51"/>
      <c r="L125" s="52"/>
    </row>
    <row r="126" spans="1:16" ht="13.5" thickBot="1" x14ac:dyDescent="0.25">
      <c r="A126" s="49"/>
      <c r="B126" s="50"/>
      <c r="C126" s="51"/>
      <c r="D126" s="50"/>
      <c r="E126" s="50"/>
      <c r="F126" s="51"/>
      <c r="G126" s="51"/>
      <c r="H126" s="51"/>
      <c r="I126" s="60"/>
      <c r="J126" s="51"/>
      <c r="K126" s="51"/>
      <c r="L126" s="52"/>
    </row>
    <row r="127" spans="1:16" ht="13.5" thickBot="1" x14ac:dyDescent="0.25">
      <c r="A127" s="49"/>
      <c r="B127" s="50"/>
      <c r="C127" s="51"/>
      <c r="D127" s="50"/>
      <c r="E127" s="50"/>
      <c r="F127" s="51"/>
      <c r="G127" s="51"/>
      <c r="H127" s="51"/>
      <c r="I127" s="58" t="s">
        <v>153</v>
      </c>
      <c r="J127" s="58" t="s">
        <v>154</v>
      </c>
      <c r="K127" s="57" t="s">
        <v>12</v>
      </c>
      <c r="L127" s="52"/>
    </row>
    <row r="128" spans="1:16" x14ac:dyDescent="0.2">
      <c r="A128" s="49">
        <v>2</v>
      </c>
      <c r="B128" s="50" t="s">
        <v>162</v>
      </c>
      <c r="C128" s="51"/>
      <c r="D128" s="50"/>
      <c r="E128" s="50"/>
      <c r="F128" s="51"/>
      <c r="G128" s="51"/>
      <c r="H128" s="51"/>
      <c r="I128" s="62">
        <f>G119</f>
        <v>540</v>
      </c>
      <c r="J128" s="62">
        <f>F119</f>
        <v>29212</v>
      </c>
      <c r="K128" s="62">
        <f>I128+J128</f>
        <v>29752</v>
      </c>
      <c r="L128" s="52"/>
    </row>
    <row r="129" spans="1:12" x14ac:dyDescent="0.2">
      <c r="A129" s="49">
        <v>3</v>
      </c>
      <c r="B129" s="50" t="s">
        <v>155</v>
      </c>
      <c r="C129" s="51"/>
      <c r="D129" s="50"/>
      <c r="E129" s="50"/>
      <c r="F129" s="51"/>
      <c r="G129" s="51"/>
      <c r="H129" s="51"/>
      <c r="I129" s="62">
        <f>H119</f>
        <v>20</v>
      </c>
      <c r="J129" s="62">
        <f>I119</f>
        <v>12</v>
      </c>
      <c r="K129" s="62">
        <f>I129+J129</f>
        <v>32</v>
      </c>
      <c r="L129" s="52"/>
    </row>
    <row r="130" spans="1:12" x14ac:dyDescent="0.2">
      <c r="A130" s="49">
        <v>4</v>
      </c>
      <c r="B130" s="50" t="s">
        <v>156</v>
      </c>
      <c r="C130" s="51"/>
      <c r="D130" s="50"/>
      <c r="E130" s="50"/>
      <c r="F130" s="51"/>
      <c r="G130" s="51"/>
      <c r="H130" s="51"/>
      <c r="I130" s="62">
        <f>J119</f>
        <v>1265</v>
      </c>
      <c r="J130" s="62">
        <f>K119</f>
        <v>3580</v>
      </c>
      <c r="K130" s="62">
        <f>I130+J130</f>
        <v>4845</v>
      </c>
      <c r="L130" s="52"/>
    </row>
    <row r="131" spans="1:12" x14ac:dyDescent="0.2">
      <c r="A131" s="49">
        <v>5</v>
      </c>
      <c r="B131" s="50" t="s">
        <v>157</v>
      </c>
      <c r="C131" s="51"/>
      <c r="D131" s="50"/>
      <c r="E131" s="50"/>
      <c r="F131" s="51"/>
      <c r="G131" s="51"/>
      <c r="H131" s="51"/>
      <c r="I131" s="63">
        <f>L119</f>
        <v>145</v>
      </c>
      <c r="J131" s="51"/>
      <c r="K131" s="51"/>
      <c r="L131" s="52"/>
    </row>
    <row r="132" spans="1:12" x14ac:dyDescent="0.2">
      <c r="A132" s="49">
        <v>6</v>
      </c>
      <c r="B132" s="50" t="s">
        <v>158</v>
      </c>
      <c r="C132" s="51"/>
      <c r="D132" s="50"/>
      <c r="E132" s="50"/>
      <c r="F132" s="51"/>
      <c r="G132" s="51"/>
      <c r="H132" s="51"/>
      <c r="I132" s="61">
        <f>M119</f>
        <v>37</v>
      </c>
      <c r="J132" s="51"/>
      <c r="K132" s="51"/>
      <c r="L132" s="52"/>
    </row>
    <row r="133" spans="1:12" x14ac:dyDescent="0.2">
      <c r="A133" s="49">
        <v>9</v>
      </c>
      <c r="B133" s="50" t="s">
        <v>159</v>
      </c>
      <c r="C133" s="51"/>
      <c r="D133" s="50"/>
      <c r="E133" s="50"/>
      <c r="F133" s="51"/>
      <c r="G133" s="51"/>
      <c r="H133" s="51"/>
      <c r="I133" s="51"/>
      <c r="J133" s="51"/>
      <c r="K133" s="51"/>
      <c r="L133" s="52"/>
    </row>
    <row r="134" spans="1:12" x14ac:dyDescent="0.2">
      <c r="A134" s="49"/>
      <c r="B134" s="227"/>
      <c r="C134" s="228"/>
      <c r="D134" s="227"/>
      <c r="E134" s="175"/>
      <c r="F134" s="51"/>
      <c r="G134" s="51"/>
      <c r="H134" s="51"/>
      <c r="I134" s="51"/>
      <c r="J134" s="51"/>
      <c r="K134" s="51"/>
      <c r="L134" s="52"/>
    </row>
    <row r="135" spans="1:12" x14ac:dyDescent="0.2">
      <c r="A135" s="49"/>
      <c r="B135" s="177"/>
      <c r="C135" s="178"/>
      <c r="D135" s="177"/>
      <c r="E135" s="175"/>
      <c r="F135" s="51"/>
      <c r="G135" s="51"/>
      <c r="H135" s="51"/>
      <c r="I135" s="51"/>
      <c r="J135" s="51"/>
      <c r="K135" s="51"/>
      <c r="L135" s="52"/>
    </row>
    <row r="136" spans="1:12" x14ac:dyDescent="0.2">
      <c r="A136" s="50" t="s">
        <v>166</v>
      </c>
      <c r="B136" s="175">
        <f>SUM(K87:K92)</f>
        <v>4</v>
      </c>
      <c r="C136" s="175" t="s">
        <v>164</v>
      </c>
      <c r="D136" s="175">
        <f>SUM(K97:K100)</f>
        <v>142</v>
      </c>
      <c r="E136" s="175" t="s">
        <v>168</v>
      </c>
      <c r="F136" s="50">
        <f>SUM(I49:I53)</f>
        <v>0</v>
      </c>
      <c r="G136" s="50" t="s">
        <v>165</v>
      </c>
      <c r="H136" s="50">
        <f>SUM(K106:K108)</f>
        <v>2305</v>
      </c>
      <c r="I136" s="50" t="s">
        <v>163</v>
      </c>
      <c r="J136" s="50">
        <f>SUM(K113:K115)</f>
        <v>1129</v>
      </c>
      <c r="K136" s="50" t="s">
        <v>167</v>
      </c>
      <c r="L136" s="50">
        <f>SUM(I73:I84)</f>
        <v>7</v>
      </c>
    </row>
    <row r="137" spans="1:12" x14ac:dyDescent="0.2">
      <c r="A137" s="49"/>
      <c r="B137" s="177"/>
      <c r="C137" s="178"/>
      <c r="D137" s="177"/>
      <c r="E137" s="175"/>
      <c r="F137" s="51"/>
      <c r="G137" s="51"/>
      <c r="H137" s="51"/>
      <c r="I137" s="51"/>
      <c r="J137" s="51"/>
      <c r="K137" s="51"/>
      <c r="L137" s="52"/>
    </row>
    <row r="138" spans="1:12" x14ac:dyDescent="0.2">
      <c r="A138" s="49"/>
      <c r="B138" s="177"/>
      <c r="C138" s="178"/>
      <c r="D138" s="177"/>
      <c r="E138" s="175"/>
      <c r="F138" s="51"/>
      <c r="G138" s="51"/>
      <c r="H138" s="51"/>
      <c r="I138" s="51"/>
      <c r="J138" s="51"/>
      <c r="K138" s="51"/>
      <c r="L138" s="52"/>
    </row>
    <row r="139" spans="1:12" x14ac:dyDescent="0.2">
      <c r="A139" s="49"/>
      <c r="B139" s="177"/>
      <c r="C139" s="178"/>
      <c r="D139" s="177"/>
      <c r="E139" s="175"/>
      <c r="F139" s="51"/>
      <c r="G139" s="51"/>
      <c r="H139" s="51"/>
      <c r="I139" s="51"/>
      <c r="J139" s="51"/>
      <c r="K139" s="51"/>
      <c r="L139" s="52"/>
    </row>
    <row r="140" spans="1:12" x14ac:dyDescent="0.2">
      <c r="A140" s="49"/>
      <c r="B140" s="177"/>
      <c r="C140" s="178"/>
      <c r="D140" s="177"/>
      <c r="E140" s="175"/>
      <c r="F140" s="51"/>
      <c r="G140" s="51"/>
      <c r="H140" s="51"/>
      <c r="I140" s="51"/>
      <c r="J140" s="51"/>
      <c r="K140" s="51"/>
      <c r="L140" s="52"/>
    </row>
    <row r="141" spans="1:12" ht="13.5" thickBot="1" x14ac:dyDescent="0.25">
      <c r="A141" s="53"/>
      <c r="B141" s="54"/>
      <c r="C141" s="55"/>
      <c r="D141" s="54"/>
      <c r="E141" s="54"/>
      <c r="F141" s="55"/>
      <c r="G141" s="55"/>
      <c r="H141" s="55"/>
      <c r="I141" s="55"/>
      <c r="J141" s="55"/>
      <c r="K141" s="55"/>
      <c r="L141" s="56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6"/>
  <sheetViews>
    <sheetView zoomScale="80" zoomScaleNormal="80" workbookViewId="0">
      <selection activeCell="O6" sqref="O6"/>
    </sheetView>
  </sheetViews>
  <sheetFormatPr defaultRowHeight="12.75" x14ac:dyDescent="0.2"/>
  <cols>
    <col min="1" max="1" width="11.28515625" style="133" bestFit="1" customWidth="1"/>
    <col min="2" max="2" width="24.7109375" style="133" customWidth="1"/>
    <col min="3" max="3" width="19.28515625" style="144" customWidth="1"/>
    <col min="4" max="4" width="10.42578125" style="146" customWidth="1"/>
    <col min="5" max="5" width="13.140625" style="145" customWidth="1"/>
    <col min="6" max="6" width="10.7109375" style="145" customWidth="1"/>
    <col min="7" max="8" width="11.28515625" style="133" bestFit="1" customWidth="1"/>
    <col min="9" max="9" width="9.140625" style="133"/>
    <col min="10" max="10" width="10.5703125" style="133" customWidth="1"/>
    <col min="11" max="11" width="9.5703125" style="133" customWidth="1"/>
    <col min="12" max="12" width="9.7109375" style="133" customWidth="1"/>
    <col min="13" max="13" width="10" style="133" customWidth="1"/>
    <col min="14" max="14" width="14.42578125" style="133" customWidth="1"/>
    <col min="15" max="15" width="12.42578125" style="133" customWidth="1"/>
    <col min="16" max="16" width="11.42578125" style="133" customWidth="1"/>
    <col min="17" max="18" width="10.140625" style="133" bestFit="1" customWidth="1"/>
  </cols>
  <sheetData>
    <row r="1" spans="1:17" x14ac:dyDescent="0.2">
      <c r="A1" s="187" t="s">
        <v>285</v>
      </c>
      <c r="B1" s="187"/>
      <c r="C1" s="187"/>
      <c r="D1" s="188"/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187"/>
      <c r="P1" s="187"/>
      <c r="Q1" s="143"/>
    </row>
    <row r="2" spans="1:17" x14ac:dyDescent="0.2">
      <c r="A2" s="187" t="s">
        <v>286</v>
      </c>
      <c r="B2" s="187"/>
      <c r="C2" s="187"/>
      <c r="D2" s="188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187"/>
      <c r="P2" s="187"/>
      <c r="Q2" s="145"/>
    </row>
    <row r="3" spans="1:17" ht="63.75" x14ac:dyDescent="0.2">
      <c r="A3" s="187"/>
      <c r="B3" s="187"/>
      <c r="C3" s="187"/>
      <c r="D3" s="188"/>
      <c r="E3" s="134" t="s">
        <v>13</v>
      </c>
      <c r="F3" s="135" t="s">
        <v>14</v>
      </c>
      <c r="G3" s="136" t="s">
        <v>15</v>
      </c>
      <c r="H3" s="137" t="s">
        <v>16</v>
      </c>
      <c r="I3" s="138" t="s">
        <v>147</v>
      </c>
      <c r="J3" s="139" t="s">
        <v>148</v>
      </c>
      <c r="K3" s="140" t="s">
        <v>17</v>
      </c>
      <c r="L3" s="141" t="s">
        <v>149</v>
      </c>
      <c r="M3" s="142" t="s">
        <v>150</v>
      </c>
      <c r="N3" s="189" t="s">
        <v>19</v>
      </c>
      <c r="O3" s="143" t="s">
        <v>18</v>
      </c>
      <c r="P3" s="190" t="s">
        <v>287</v>
      </c>
      <c r="Q3" s="145"/>
    </row>
    <row r="4" spans="1:17" x14ac:dyDescent="0.2">
      <c r="A4" s="187" t="s">
        <v>288</v>
      </c>
      <c r="B4" s="187" t="s">
        <v>289</v>
      </c>
      <c r="C4" s="187"/>
      <c r="D4" s="188" t="s">
        <v>290</v>
      </c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187"/>
      <c r="P4" s="187"/>
      <c r="Q4" s="145"/>
    </row>
    <row r="5" spans="1:17" x14ac:dyDescent="0.2">
      <c r="A5" s="187" t="s">
        <v>291</v>
      </c>
      <c r="B5" s="187" t="s">
        <v>291</v>
      </c>
      <c r="C5" s="187"/>
      <c r="D5" s="191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187"/>
      <c r="P5" s="187"/>
      <c r="Q5" s="145"/>
    </row>
    <row r="6" spans="1:17" x14ac:dyDescent="0.2">
      <c r="A6" s="187" t="s">
        <v>291</v>
      </c>
      <c r="B6" s="187"/>
      <c r="C6" s="190" t="s">
        <v>292</v>
      </c>
      <c r="D6" s="188"/>
      <c r="E6" s="188"/>
      <c r="F6" s="192">
        <v>844</v>
      </c>
      <c r="G6" s="188"/>
      <c r="H6" s="188"/>
      <c r="I6" s="188"/>
      <c r="J6" s="188"/>
      <c r="K6" s="188"/>
      <c r="L6" s="188"/>
      <c r="M6" s="188"/>
      <c r="N6" s="188"/>
      <c r="O6" s="188">
        <v>844</v>
      </c>
      <c r="P6" s="187"/>
      <c r="Q6" s="145"/>
    </row>
    <row r="7" spans="1:17" x14ac:dyDescent="0.2">
      <c r="A7" s="187" t="s">
        <v>291</v>
      </c>
      <c r="B7" s="187"/>
      <c r="C7" s="190" t="s">
        <v>293</v>
      </c>
      <c r="D7" s="188"/>
      <c r="E7" s="188"/>
      <c r="F7" s="192">
        <v>1272</v>
      </c>
      <c r="G7" s="188"/>
      <c r="H7" s="188"/>
      <c r="I7" s="188"/>
      <c r="J7" s="188"/>
      <c r="K7" s="188"/>
      <c r="L7" s="188"/>
      <c r="M7" s="188"/>
      <c r="N7" s="188"/>
      <c r="O7" s="188">
        <v>1272</v>
      </c>
      <c r="P7" s="187"/>
      <c r="Q7" s="145"/>
    </row>
    <row r="8" spans="1:17" x14ac:dyDescent="0.2">
      <c r="A8" s="187" t="s">
        <v>291</v>
      </c>
      <c r="B8" s="187"/>
      <c r="C8" s="193" t="s">
        <v>294</v>
      </c>
      <c r="D8" s="188"/>
      <c r="E8" s="194">
        <v>4129</v>
      </c>
      <c r="F8" s="188"/>
      <c r="G8" s="188"/>
      <c r="H8" s="188"/>
      <c r="I8" s="188"/>
      <c r="J8" s="188"/>
      <c r="K8" s="188"/>
      <c r="L8" s="188"/>
      <c r="M8" s="188"/>
      <c r="N8" s="188"/>
      <c r="O8" s="188">
        <v>4129</v>
      </c>
      <c r="P8" s="187"/>
      <c r="Q8" s="145"/>
    </row>
    <row r="9" spans="1:17" x14ac:dyDescent="0.2">
      <c r="A9" s="187" t="s">
        <v>291</v>
      </c>
      <c r="B9" s="187"/>
      <c r="C9" s="195" t="s">
        <v>295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96">
        <v>503000</v>
      </c>
      <c r="O9" s="188"/>
      <c r="P9" s="187"/>
      <c r="Q9" s="145"/>
    </row>
    <row r="10" spans="1:17" x14ac:dyDescent="0.2">
      <c r="A10" s="187" t="s">
        <v>291</v>
      </c>
      <c r="B10" s="187"/>
      <c r="C10" s="193" t="s">
        <v>296</v>
      </c>
      <c r="D10" s="188"/>
      <c r="E10" s="194">
        <v>21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>
        <v>21</v>
      </c>
      <c r="P10" s="187"/>
      <c r="Q10" s="145"/>
    </row>
    <row r="11" spans="1:17" x14ac:dyDescent="0.2">
      <c r="A11" s="187" t="s">
        <v>291</v>
      </c>
      <c r="B11" s="187"/>
      <c r="C11" s="193" t="s">
        <v>297</v>
      </c>
      <c r="D11" s="188"/>
      <c r="E11" s="194">
        <v>1809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>
        <v>1809</v>
      </c>
      <c r="P11" s="187"/>
      <c r="Q11" s="145"/>
    </row>
    <row r="12" spans="1:17" x14ac:dyDescent="0.2">
      <c r="A12" s="187" t="s">
        <v>291</v>
      </c>
      <c r="B12" s="187"/>
      <c r="C12" s="190" t="s">
        <v>298</v>
      </c>
      <c r="D12" s="188"/>
      <c r="E12" s="188"/>
      <c r="F12" s="192">
        <v>17502</v>
      </c>
      <c r="G12" s="188"/>
      <c r="H12" s="188"/>
      <c r="I12" s="188"/>
      <c r="J12" s="188"/>
      <c r="K12" s="188"/>
      <c r="L12" s="188"/>
      <c r="M12" s="188"/>
      <c r="N12" s="188"/>
      <c r="O12" s="188">
        <v>17502</v>
      </c>
      <c r="P12" s="187"/>
      <c r="Q12" s="145"/>
    </row>
    <row r="13" spans="1:17" x14ac:dyDescent="0.2">
      <c r="A13" s="187" t="s">
        <v>291</v>
      </c>
      <c r="B13" s="187"/>
      <c r="C13" s="190" t="s">
        <v>299</v>
      </c>
      <c r="D13" s="188"/>
      <c r="E13" s="188"/>
      <c r="F13" s="192">
        <v>4041</v>
      </c>
      <c r="G13" s="188"/>
      <c r="H13" s="188"/>
      <c r="I13" s="188"/>
      <c r="J13" s="188"/>
      <c r="K13" s="188"/>
      <c r="L13" s="188"/>
      <c r="M13" s="188"/>
      <c r="N13" s="188"/>
      <c r="O13" s="188">
        <v>4041</v>
      </c>
      <c r="P13" s="187"/>
      <c r="Q13" s="145"/>
    </row>
    <row r="14" spans="1:17" x14ac:dyDescent="0.2">
      <c r="A14" s="187" t="s">
        <v>291</v>
      </c>
      <c r="B14" s="187"/>
      <c r="C14" s="190" t="s">
        <v>300</v>
      </c>
      <c r="D14" s="188"/>
      <c r="E14" s="188"/>
      <c r="F14" s="192">
        <v>971</v>
      </c>
      <c r="G14" s="188"/>
      <c r="H14" s="188"/>
      <c r="I14" s="188"/>
      <c r="J14" s="188"/>
      <c r="K14" s="188"/>
      <c r="L14" s="188"/>
      <c r="M14" s="188"/>
      <c r="N14" s="188"/>
      <c r="O14" s="188">
        <v>971</v>
      </c>
      <c r="P14" s="187"/>
      <c r="Q14" s="145"/>
    </row>
    <row r="15" spans="1:17" x14ac:dyDescent="0.2">
      <c r="A15" s="187" t="s">
        <v>291</v>
      </c>
      <c r="B15" s="187"/>
      <c r="C15" s="193" t="s">
        <v>301</v>
      </c>
      <c r="D15" s="188"/>
      <c r="E15" s="194">
        <v>3399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>
        <v>3399</v>
      </c>
      <c r="P15" s="187"/>
      <c r="Q15" s="145"/>
    </row>
    <row r="16" spans="1:17" x14ac:dyDescent="0.2">
      <c r="A16" s="187" t="s">
        <v>291</v>
      </c>
      <c r="B16" s="187"/>
      <c r="C16" s="193" t="s">
        <v>302</v>
      </c>
      <c r="D16" s="188"/>
      <c r="E16" s="194">
        <v>975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>
        <v>975</v>
      </c>
      <c r="P16" s="187"/>
      <c r="Q16" s="145"/>
    </row>
    <row r="17" spans="1:17" x14ac:dyDescent="0.2">
      <c r="A17" s="187" t="s">
        <v>291</v>
      </c>
      <c r="B17" s="187"/>
      <c r="C17" s="190" t="s">
        <v>303</v>
      </c>
      <c r="D17" s="188"/>
      <c r="E17" s="188"/>
      <c r="F17" s="192">
        <v>634</v>
      </c>
      <c r="G17" s="188"/>
      <c r="H17" s="188"/>
      <c r="I17" s="188"/>
      <c r="J17" s="188"/>
      <c r="K17" s="188"/>
      <c r="L17" s="188"/>
      <c r="M17" s="188"/>
      <c r="N17" s="188"/>
      <c r="O17" s="188">
        <v>634</v>
      </c>
      <c r="P17" s="187"/>
      <c r="Q17" s="145"/>
    </row>
    <row r="18" spans="1:17" x14ac:dyDescent="0.2">
      <c r="A18" s="187" t="s">
        <v>291</v>
      </c>
      <c r="B18" s="187"/>
      <c r="C18" s="193" t="s">
        <v>304</v>
      </c>
      <c r="D18" s="188"/>
      <c r="E18" s="194">
        <v>17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>
        <v>17</v>
      </c>
      <c r="P18" s="187"/>
      <c r="Q18" s="145"/>
    </row>
    <row r="19" spans="1:17" x14ac:dyDescent="0.2">
      <c r="A19" s="187" t="s">
        <v>291</v>
      </c>
      <c r="B19" s="187"/>
      <c r="C19" s="193" t="s">
        <v>305</v>
      </c>
      <c r="D19" s="188"/>
      <c r="E19" s="194">
        <v>474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>
        <v>474</v>
      </c>
      <c r="P19" s="187"/>
      <c r="Q19" s="145"/>
    </row>
    <row r="20" spans="1:17" x14ac:dyDescent="0.2">
      <c r="A20" s="187" t="s">
        <v>291</v>
      </c>
      <c r="B20" s="187"/>
      <c r="C20" s="193" t="s">
        <v>306</v>
      </c>
      <c r="D20" s="188"/>
      <c r="E20" s="194">
        <v>979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>
        <v>979</v>
      </c>
      <c r="P20" s="187"/>
      <c r="Q20" s="145"/>
    </row>
    <row r="21" spans="1:17" x14ac:dyDescent="0.2">
      <c r="A21" s="187" t="s">
        <v>291</v>
      </c>
      <c r="B21" s="187"/>
      <c r="C21" s="193" t="s">
        <v>307</v>
      </c>
      <c r="D21" s="188"/>
      <c r="E21" s="194">
        <v>647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>
        <v>647</v>
      </c>
      <c r="P21" s="187"/>
      <c r="Q21" s="145"/>
    </row>
    <row r="22" spans="1:17" x14ac:dyDescent="0.2">
      <c r="A22" s="187" t="s">
        <v>291</v>
      </c>
      <c r="B22" s="187"/>
      <c r="C22" s="193" t="s">
        <v>308</v>
      </c>
      <c r="D22" s="188"/>
      <c r="E22" s="194">
        <v>8445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8">
        <v>8445</v>
      </c>
      <c r="P22" s="187"/>
      <c r="Q22" s="145"/>
    </row>
    <row r="23" spans="1:17" x14ac:dyDescent="0.2">
      <c r="A23" s="187" t="s">
        <v>291</v>
      </c>
      <c r="B23" s="187"/>
      <c r="C23" s="193" t="s">
        <v>309</v>
      </c>
      <c r="D23" s="188"/>
      <c r="E23" s="194">
        <v>7251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>
        <v>7251</v>
      </c>
      <c r="P23" s="187"/>
      <c r="Q23" s="145"/>
    </row>
    <row r="24" spans="1:17" x14ac:dyDescent="0.2">
      <c r="A24" s="187" t="s">
        <v>291</v>
      </c>
      <c r="B24" s="187"/>
      <c r="C24" s="193" t="s">
        <v>310</v>
      </c>
      <c r="D24" s="188"/>
      <c r="E24" s="194">
        <v>7189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>
        <v>7189</v>
      </c>
      <c r="P24" s="187"/>
      <c r="Q24" s="145"/>
    </row>
    <row r="25" spans="1:17" x14ac:dyDescent="0.2">
      <c r="A25" s="187" t="s">
        <v>291</v>
      </c>
      <c r="B25" s="187"/>
      <c r="C25" s="193" t="s">
        <v>311</v>
      </c>
      <c r="D25" s="188"/>
      <c r="E25" s="194">
        <v>5764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>
        <v>5764</v>
      </c>
      <c r="P25" s="187"/>
      <c r="Q25" s="145"/>
    </row>
    <row r="26" spans="1:17" x14ac:dyDescent="0.2">
      <c r="A26" s="187" t="s">
        <v>291</v>
      </c>
      <c r="B26" s="187"/>
      <c r="C26" s="193" t="s">
        <v>312</v>
      </c>
      <c r="D26" s="188"/>
      <c r="E26" s="194">
        <v>26532</v>
      </c>
      <c r="F26" s="188"/>
      <c r="G26" s="188"/>
      <c r="H26" s="188"/>
      <c r="I26" s="188"/>
      <c r="J26" s="188"/>
      <c r="K26" s="188"/>
      <c r="L26" s="188"/>
      <c r="M26" s="188"/>
      <c r="N26" s="188"/>
      <c r="O26" s="188">
        <v>26532</v>
      </c>
      <c r="P26" s="187"/>
      <c r="Q26" s="145"/>
    </row>
    <row r="27" spans="1:17" x14ac:dyDescent="0.2">
      <c r="A27" s="187" t="s">
        <v>291</v>
      </c>
      <c r="B27" s="187"/>
      <c r="C27" s="193" t="s">
        <v>313</v>
      </c>
      <c r="D27" s="188"/>
      <c r="E27" s="194">
        <v>26722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8">
        <v>26722</v>
      </c>
      <c r="P27" s="187"/>
      <c r="Q27" s="145"/>
    </row>
    <row r="28" spans="1:17" x14ac:dyDescent="0.2">
      <c r="A28" s="187" t="s">
        <v>291</v>
      </c>
      <c r="B28" s="187"/>
      <c r="C28" s="193" t="s">
        <v>314</v>
      </c>
      <c r="D28" s="188"/>
      <c r="E28" s="194">
        <v>9708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>
        <v>9708</v>
      </c>
      <c r="P28" s="187"/>
      <c r="Q28" s="145"/>
    </row>
    <row r="29" spans="1:17" x14ac:dyDescent="0.2">
      <c r="A29" s="187" t="s">
        <v>291</v>
      </c>
      <c r="B29" s="187"/>
      <c r="C29" s="193" t="s">
        <v>315</v>
      </c>
      <c r="D29" s="188"/>
      <c r="E29" s="194">
        <v>14663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>
        <v>14663</v>
      </c>
      <c r="P29" s="187"/>
      <c r="Q29" s="145"/>
    </row>
    <row r="30" spans="1:17" x14ac:dyDescent="0.2">
      <c r="A30" s="187" t="s">
        <v>291</v>
      </c>
      <c r="B30" s="187"/>
      <c r="C30" s="193" t="s">
        <v>316</v>
      </c>
      <c r="D30" s="188"/>
      <c r="E30" s="194">
        <v>15920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>
        <v>15920</v>
      </c>
      <c r="P30" s="187"/>
      <c r="Q30" s="145"/>
    </row>
    <row r="31" spans="1:17" x14ac:dyDescent="0.2">
      <c r="A31" s="187" t="s">
        <v>291</v>
      </c>
      <c r="B31" s="187"/>
      <c r="C31" s="193" t="s">
        <v>317</v>
      </c>
      <c r="D31" s="188"/>
      <c r="E31" s="194">
        <v>2702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>
        <v>2702</v>
      </c>
      <c r="P31" s="187"/>
      <c r="Q31" s="145"/>
    </row>
    <row r="32" spans="1:17" x14ac:dyDescent="0.2">
      <c r="A32" s="187" t="s">
        <v>291</v>
      </c>
      <c r="B32" s="187"/>
      <c r="C32" s="193" t="s">
        <v>318</v>
      </c>
      <c r="D32" s="188"/>
      <c r="E32" s="194">
        <v>57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>
        <v>57</v>
      </c>
      <c r="P32" s="187"/>
      <c r="Q32" s="145"/>
    </row>
    <row r="33" spans="1:17" x14ac:dyDescent="0.2">
      <c r="A33" s="187" t="s">
        <v>291</v>
      </c>
      <c r="B33" s="187"/>
      <c r="C33" s="193" t="s">
        <v>319</v>
      </c>
      <c r="D33" s="188"/>
      <c r="E33" s="194">
        <v>2004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>
        <v>2004</v>
      </c>
      <c r="P33" s="187"/>
      <c r="Q33" s="145"/>
    </row>
    <row r="34" spans="1:17" x14ac:dyDescent="0.2">
      <c r="A34" s="187" t="s">
        <v>291</v>
      </c>
      <c r="B34" s="187"/>
      <c r="C34" s="193" t="s">
        <v>320</v>
      </c>
      <c r="D34" s="188"/>
      <c r="E34" s="194">
        <v>2721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>
        <v>2721</v>
      </c>
      <c r="P34" s="187"/>
      <c r="Q34" s="145"/>
    </row>
    <row r="35" spans="1:17" x14ac:dyDescent="0.2">
      <c r="A35" s="187" t="s">
        <v>291</v>
      </c>
      <c r="B35" s="187"/>
      <c r="C35" s="193" t="s">
        <v>321</v>
      </c>
      <c r="D35" s="188"/>
      <c r="E35" s="194">
        <v>21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>
        <v>21</v>
      </c>
      <c r="P35" s="187"/>
      <c r="Q35" s="145"/>
    </row>
    <row r="36" spans="1:17" x14ac:dyDescent="0.2">
      <c r="A36" s="187" t="s">
        <v>291</v>
      </c>
      <c r="B36" s="187"/>
      <c r="C36" s="193" t="s">
        <v>322</v>
      </c>
      <c r="D36" s="188"/>
      <c r="E36" s="194">
        <v>583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>
        <v>583</v>
      </c>
      <c r="P36" s="187"/>
      <c r="Q36" s="145"/>
    </row>
    <row r="37" spans="1:17" x14ac:dyDescent="0.2">
      <c r="A37" s="187" t="s">
        <v>291</v>
      </c>
      <c r="B37" s="187"/>
      <c r="C37" s="193" t="s">
        <v>323</v>
      </c>
      <c r="D37" s="188"/>
      <c r="E37" s="194">
        <v>2153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8">
        <v>2153</v>
      </c>
      <c r="P37" s="187"/>
      <c r="Q37" s="145"/>
    </row>
    <row r="38" spans="1:17" x14ac:dyDescent="0.2">
      <c r="A38" s="187" t="s">
        <v>291</v>
      </c>
      <c r="B38" s="187"/>
      <c r="C38" s="193" t="s">
        <v>324</v>
      </c>
      <c r="D38" s="188"/>
      <c r="E38" s="194">
        <v>44553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>
        <v>44553</v>
      </c>
      <c r="P38" s="187"/>
      <c r="Q38" s="145"/>
    </row>
    <row r="39" spans="1:17" x14ac:dyDescent="0.2">
      <c r="A39" s="187" t="s">
        <v>291</v>
      </c>
      <c r="B39" s="187"/>
      <c r="C39" s="193" t="s">
        <v>325</v>
      </c>
      <c r="D39" s="188"/>
      <c r="E39" s="194">
        <v>59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>
        <v>59</v>
      </c>
      <c r="P39" s="187"/>
      <c r="Q39" s="145"/>
    </row>
    <row r="40" spans="1:17" x14ac:dyDescent="0.2">
      <c r="A40" s="187" t="s">
        <v>291</v>
      </c>
      <c r="B40" s="187"/>
      <c r="C40" s="193" t="s">
        <v>326</v>
      </c>
      <c r="D40" s="188"/>
      <c r="E40" s="194">
        <v>826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8">
        <v>826</v>
      </c>
      <c r="P40" s="187"/>
      <c r="Q40" s="145"/>
    </row>
    <row r="41" spans="1:17" x14ac:dyDescent="0.2">
      <c r="A41" s="187" t="s">
        <v>291</v>
      </c>
      <c r="B41" s="187"/>
      <c r="C41" s="197" t="s">
        <v>327</v>
      </c>
      <c r="D41" s="188"/>
      <c r="E41" s="188"/>
      <c r="F41" s="188"/>
      <c r="G41" s="188"/>
      <c r="H41" s="188"/>
      <c r="I41" s="198">
        <v>838</v>
      </c>
      <c r="J41" s="188"/>
      <c r="K41" s="188"/>
      <c r="L41" s="188"/>
      <c r="M41" s="188"/>
      <c r="N41" s="188"/>
      <c r="O41" s="187"/>
      <c r="P41" s="187"/>
      <c r="Q41" s="145"/>
    </row>
    <row r="42" spans="1:17" x14ac:dyDescent="0.2">
      <c r="A42" s="187" t="s">
        <v>291</v>
      </c>
      <c r="B42" s="187"/>
      <c r="C42" s="199" t="s">
        <v>328</v>
      </c>
      <c r="D42" s="188"/>
      <c r="E42" s="188"/>
      <c r="F42" s="188"/>
      <c r="G42" s="188"/>
      <c r="H42" s="188"/>
      <c r="I42" s="188"/>
      <c r="J42" s="200">
        <v>2348</v>
      </c>
      <c r="K42" s="188"/>
      <c r="L42" s="188"/>
      <c r="M42" s="188"/>
      <c r="N42" s="188"/>
      <c r="O42" s="187"/>
      <c r="P42" s="187"/>
      <c r="Q42" s="145"/>
    </row>
    <row r="43" spans="1:17" x14ac:dyDescent="0.2">
      <c r="A43" s="187" t="s">
        <v>291</v>
      </c>
      <c r="B43" s="187"/>
      <c r="C43" s="197" t="s">
        <v>236</v>
      </c>
      <c r="D43" s="188"/>
      <c r="E43" s="188"/>
      <c r="F43" s="188"/>
      <c r="G43" s="188"/>
      <c r="H43" s="188"/>
      <c r="I43" s="198">
        <v>347</v>
      </c>
      <c r="J43" s="188"/>
      <c r="K43" s="188"/>
      <c r="L43" s="188"/>
      <c r="M43" s="188"/>
      <c r="N43" s="188"/>
      <c r="O43" s="187"/>
      <c r="P43" s="187"/>
      <c r="Q43" s="145"/>
    </row>
    <row r="44" spans="1:17" x14ac:dyDescent="0.2">
      <c r="A44" s="187" t="s">
        <v>291</v>
      </c>
      <c r="B44" s="187"/>
      <c r="C44" s="197" t="s">
        <v>237</v>
      </c>
      <c r="D44" s="188"/>
      <c r="E44" s="188"/>
      <c r="F44" s="188"/>
      <c r="G44" s="188"/>
      <c r="H44" s="188"/>
      <c r="I44" s="198">
        <v>76</v>
      </c>
      <c r="J44" s="188"/>
      <c r="K44" s="188"/>
      <c r="L44" s="188"/>
      <c r="M44" s="188"/>
      <c r="N44" s="188"/>
      <c r="O44" s="187"/>
      <c r="P44" s="187"/>
      <c r="Q44" s="145"/>
    </row>
    <row r="45" spans="1:17" x14ac:dyDescent="0.2">
      <c r="A45" s="187" t="s">
        <v>291</v>
      </c>
      <c r="B45" s="187"/>
      <c r="C45" s="197" t="s">
        <v>275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7"/>
      <c r="P45" s="187"/>
      <c r="Q45" s="145"/>
    </row>
    <row r="46" spans="1:17" x14ac:dyDescent="0.2">
      <c r="A46" s="187" t="s">
        <v>291</v>
      </c>
      <c r="B46" s="187"/>
      <c r="C46" s="197" t="s">
        <v>238</v>
      </c>
      <c r="D46" s="188"/>
      <c r="E46" s="188"/>
      <c r="F46" s="188"/>
      <c r="G46" s="188"/>
      <c r="H46" s="188"/>
      <c r="I46" s="198">
        <v>50</v>
      </c>
      <c r="J46" s="188"/>
      <c r="K46" s="188"/>
      <c r="L46" s="188"/>
      <c r="M46" s="188"/>
      <c r="N46" s="188"/>
      <c r="O46" s="187"/>
      <c r="P46" s="187"/>
      <c r="Q46" s="145"/>
    </row>
    <row r="47" spans="1:17" x14ac:dyDescent="0.2">
      <c r="A47" s="187" t="s">
        <v>291</v>
      </c>
      <c r="B47" s="187"/>
      <c r="C47" s="197" t="s">
        <v>239</v>
      </c>
      <c r="D47" s="188"/>
      <c r="E47" s="188"/>
      <c r="F47" s="188"/>
      <c r="G47" s="188"/>
      <c r="H47" s="188"/>
      <c r="I47" s="198">
        <v>29</v>
      </c>
      <c r="J47" s="188"/>
      <c r="K47" s="188"/>
      <c r="L47" s="188"/>
      <c r="M47" s="188"/>
      <c r="N47" s="188"/>
      <c r="O47" s="187"/>
      <c r="P47" s="187"/>
      <c r="Q47" s="145"/>
    </row>
    <row r="48" spans="1:17" x14ac:dyDescent="0.2">
      <c r="A48" s="187" t="s">
        <v>291</v>
      </c>
      <c r="B48" s="187"/>
      <c r="C48" s="197" t="s">
        <v>240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7"/>
      <c r="P48" s="187"/>
      <c r="Q48" s="145"/>
    </row>
    <row r="49" spans="1:17" x14ac:dyDescent="0.2">
      <c r="A49" s="187" t="s">
        <v>291</v>
      </c>
      <c r="B49" s="187"/>
      <c r="C49" s="197" t="s">
        <v>329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7"/>
      <c r="P49" s="187"/>
      <c r="Q49" s="145"/>
    </row>
    <row r="50" spans="1:17" x14ac:dyDescent="0.2">
      <c r="A50" s="187" t="s">
        <v>291</v>
      </c>
      <c r="B50" s="187"/>
      <c r="C50" s="197" t="s">
        <v>330</v>
      </c>
      <c r="D50" s="188"/>
      <c r="E50" s="188"/>
      <c r="F50" s="188"/>
      <c r="G50" s="188"/>
      <c r="H50" s="188"/>
      <c r="I50" s="198">
        <v>5</v>
      </c>
      <c r="J50" s="188"/>
      <c r="K50" s="188"/>
      <c r="L50" s="188"/>
      <c r="M50" s="188"/>
      <c r="N50" s="188"/>
      <c r="O50" s="187"/>
      <c r="P50" s="187"/>
      <c r="Q50" s="145"/>
    </row>
    <row r="51" spans="1:17" x14ac:dyDescent="0.2">
      <c r="A51" s="187" t="s">
        <v>291</v>
      </c>
      <c r="B51" s="187"/>
      <c r="C51" s="197" t="s">
        <v>241</v>
      </c>
      <c r="D51" s="188"/>
      <c r="E51" s="188"/>
      <c r="F51" s="188"/>
      <c r="G51" s="188"/>
      <c r="H51" s="188"/>
      <c r="I51" s="198">
        <v>1894</v>
      </c>
      <c r="J51" s="188"/>
      <c r="K51" s="188"/>
      <c r="L51" s="188"/>
      <c r="M51" s="188"/>
      <c r="N51" s="188"/>
      <c r="O51" s="187"/>
      <c r="P51" s="187"/>
      <c r="Q51" s="145"/>
    </row>
    <row r="52" spans="1:17" x14ac:dyDescent="0.2">
      <c r="A52" s="187" t="s">
        <v>291</v>
      </c>
      <c r="B52" s="187"/>
      <c r="C52" s="197" t="s">
        <v>331</v>
      </c>
      <c r="D52" s="188"/>
      <c r="E52" s="188"/>
      <c r="F52" s="188"/>
      <c r="G52" s="188"/>
      <c r="H52" s="188"/>
      <c r="I52" s="198">
        <v>1</v>
      </c>
      <c r="J52" s="188"/>
      <c r="K52" s="188"/>
      <c r="L52" s="188"/>
      <c r="M52" s="188"/>
      <c r="N52" s="188"/>
      <c r="O52" s="187"/>
      <c r="P52" s="187"/>
      <c r="Q52" s="145"/>
    </row>
    <row r="53" spans="1:17" x14ac:dyDescent="0.2">
      <c r="A53" s="187" t="s">
        <v>291</v>
      </c>
      <c r="B53" s="187"/>
      <c r="C53" s="197" t="s">
        <v>242</v>
      </c>
      <c r="D53" s="188"/>
      <c r="E53" s="188"/>
      <c r="F53" s="188"/>
      <c r="G53" s="188"/>
      <c r="H53" s="188"/>
      <c r="I53" s="198">
        <v>492</v>
      </c>
      <c r="J53" s="188"/>
      <c r="K53" s="188"/>
      <c r="L53" s="188"/>
      <c r="M53" s="188"/>
      <c r="N53" s="188"/>
      <c r="O53" s="187"/>
      <c r="P53" s="187"/>
      <c r="Q53" s="145"/>
    </row>
    <row r="54" spans="1:17" x14ac:dyDescent="0.2">
      <c r="A54" s="187" t="s">
        <v>291</v>
      </c>
      <c r="B54" s="187"/>
      <c r="C54" s="197" t="s">
        <v>243</v>
      </c>
      <c r="D54" s="188"/>
      <c r="E54" s="188"/>
      <c r="F54" s="188"/>
      <c r="G54" s="188"/>
      <c r="H54" s="188"/>
      <c r="I54" s="198">
        <v>3</v>
      </c>
      <c r="J54" s="188"/>
      <c r="K54" s="188"/>
      <c r="L54" s="188"/>
      <c r="M54" s="188"/>
      <c r="N54" s="188"/>
      <c r="O54" s="187"/>
      <c r="P54" s="187"/>
      <c r="Q54" s="145"/>
    </row>
    <row r="55" spans="1:17" x14ac:dyDescent="0.2">
      <c r="A55" s="187" t="s">
        <v>291</v>
      </c>
      <c r="B55" s="187"/>
      <c r="C55" s="197" t="s">
        <v>244</v>
      </c>
      <c r="D55" s="188"/>
      <c r="E55" s="188"/>
      <c r="F55" s="188"/>
      <c r="G55" s="188"/>
      <c r="H55" s="188"/>
      <c r="I55" s="198">
        <v>90</v>
      </c>
      <c r="J55" s="188"/>
      <c r="K55" s="188"/>
      <c r="L55" s="188"/>
      <c r="M55" s="188"/>
      <c r="N55" s="188"/>
      <c r="O55" s="187"/>
      <c r="P55" s="187"/>
      <c r="Q55" s="145"/>
    </row>
    <row r="56" spans="1:17" x14ac:dyDescent="0.2">
      <c r="A56" s="187" t="s">
        <v>291</v>
      </c>
      <c r="B56" s="187"/>
      <c r="C56" s="197" t="s">
        <v>245</v>
      </c>
      <c r="D56" s="188"/>
      <c r="E56" s="188"/>
      <c r="F56" s="188"/>
      <c r="G56" s="188"/>
      <c r="H56" s="188"/>
      <c r="I56" s="198">
        <v>524</v>
      </c>
      <c r="J56" s="188"/>
      <c r="K56" s="188"/>
      <c r="L56" s="188"/>
      <c r="M56" s="188"/>
      <c r="N56" s="188"/>
      <c r="O56" s="187"/>
      <c r="P56" s="187"/>
      <c r="Q56" s="145"/>
    </row>
    <row r="57" spans="1:17" x14ac:dyDescent="0.2">
      <c r="A57" s="187" t="s">
        <v>291</v>
      </c>
      <c r="B57" s="187"/>
      <c r="C57" s="197" t="s">
        <v>276</v>
      </c>
      <c r="D57" s="188"/>
      <c r="E57" s="188"/>
      <c r="F57" s="188"/>
      <c r="G57" s="188"/>
      <c r="H57" s="188"/>
      <c r="I57" s="198"/>
      <c r="J57" s="188"/>
      <c r="K57" s="188"/>
      <c r="L57" s="188"/>
      <c r="M57" s="188"/>
      <c r="N57" s="188"/>
      <c r="O57" s="187"/>
      <c r="P57" s="187"/>
      <c r="Q57" s="145"/>
    </row>
    <row r="58" spans="1:17" x14ac:dyDescent="0.2">
      <c r="A58" s="187" t="s">
        <v>291</v>
      </c>
      <c r="B58" s="187"/>
      <c r="C58" s="197" t="s">
        <v>246</v>
      </c>
      <c r="D58" s="188"/>
      <c r="E58" s="188"/>
      <c r="F58" s="188"/>
      <c r="G58" s="188"/>
      <c r="H58" s="188"/>
      <c r="I58" s="198"/>
      <c r="J58" s="188"/>
      <c r="K58" s="188"/>
      <c r="L58" s="188"/>
      <c r="M58" s="188"/>
      <c r="N58" s="188"/>
      <c r="O58" s="187"/>
      <c r="P58" s="187"/>
      <c r="Q58" s="145"/>
    </row>
    <row r="59" spans="1:17" x14ac:dyDescent="0.2">
      <c r="A59" s="187" t="s">
        <v>291</v>
      </c>
      <c r="B59" s="187"/>
      <c r="C59" s="199" t="s">
        <v>247</v>
      </c>
      <c r="D59" s="188"/>
      <c r="E59" s="188"/>
      <c r="F59" s="188"/>
      <c r="G59" s="188"/>
      <c r="H59" s="188"/>
      <c r="I59" s="188"/>
      <c r="J59" s="200"/>
      <c r="K59" s="188"/>
      <c r="L59" s="188"/>
      <c r="M59" s="188"/>
      <c r="N59" s="188"/>
      <c r="O59" s="187"/>
      <c r="P59" s="187"/>
      <c r="Q59" s="145"/>
    </row>
    <row r="60" spans="1:17" x14ac:dyDescent="0.2">
      <c r="A60" s="187" t="s">
        <v>291</v>
      </c>
      <c r="B60" s="187"/>
      <c r="C60" s="199" t="s">
        <v>277</v>
      </c>
      <c r="D60" s="188"/>
      <c r="E60" s="188"/>
      <c r="F60" s="188"/>
      <c r="G60" s="188"/>
      <c r="H60" s="188"/>
      <c r="I60" s="188"/>
      <c r="J60" s="200">
        <v>16</v>
      </c>
      <c r="K60" s="188"/>
      <c r="L60" s="188"/>
      <c r="M60" s="188"/>
      <c r="N60" s="188"/>
      <c r="O60" s="187"/>
      <c r="P60" s="187"/>
      <c r="Q60" s="145"/>
    </row>
    <row r="61" spans="1:17" x14ac:dyDescent="0.2">
      <c r="A61" s="187" t="s">
        <v>291</v>
      </c>
      <c r="B61" s="187"/>
      <c r="C61" s="199" t="s">
        <v>278</v>
      </c>
      <c r="D61" s="188"/>
      <c r="E61" s="188"/>
      <c r="F61" s="188"/>
      <c r="G61" s="188"/>
      <c r="H61" s="188"/>
      <c r="I61" s="188"/>
      <c r="J61" s="200"/>
      <c r="K61" s="188"/>
      <c r="L61" s="188"/>
      <c r="M61" s="188"/>
      <c r="N61" s="188"/>
      <c r="O61" s="187"/>
      <c r="P61" s="187"/>
      <c r="Q61" s="145"/>
    </row>
    <row r="62" spans="1:17" x14ac:dyDescent="0.2">
      <c r="A62" s="187" t="s">
        <v>291</v>
      </c>
      <c r="B62" s="187"/>
      <c r="C62" s="199" t="s">
        <v>332</v>
      </c>
      <c r="D62" s="188"/>
      <c r="E62" s="188"/>
      <c r="F62" s="188"/>
      <c r="G62" s="188"/>
      <c r="H62" s="188"/>
      <c r="I62" s="188"/>
      <c r="J62" s="200">
        <v>7</v>
      </c>
      <c r="K62" s="188"/>
      <c r="L62" s="188"/>
      <c r="M62" s="188"/>
      <c r="N62" s="188"/>
      <c r="O62" s="187"/>
      <c r="P62" s="187"/>
      <c r="Q62" s="145"/>
    </row>
    <row r="63" spans="1:17" x14ac:dyDescent="0.2">
      <c r="A63" s="187" t="s">
        <v>291</v>
      </c>
      <c r="B63" s="187"/>
      <c r="C63" s="199" t="s">
        <v>248</v>
      </c>
      <c r="D63" s="188"/>
      <c r="E63" s="188"/>
      <c r="F63" s="188"/>
      <c r="G63" s="188"/>
      <c r="H63" s="188"/>
      <c r="I63" s="188"/>
      <c r="J63" s="200">
        <v>144</v>
      </c>
      <c r="K63" s="188"/>
      <c r="L63" s="188"/>
      <c r="M63" s="188"/>
      <c r="N63" s="188"/>
      <c r="O63" s="187"/>
      <c r="P63" s="187"/>
      <c r="Q63" s="145"/>
    </row>
    <row r="64" spans="1:17" x14ac:dyDescent="0.2">
      <c r="A64" s="187" t="s">
        <v>291</v>
      </c>
      <c r="B64" s="187"/>
      <c r="C64" s="199" t="s">
        <v>249</v>
      </c>
      <c r="D64" s="188"/>
      <c r="E64" s="188"/>
      <c r="F64" s="188"/>
      <c r="G64" s="188"/>
      <c r="H64" s="188"/>
      <c r="I64" s="188"/>
      <c r="J64" s="200">
        <v>12</v>
      </c>
      <c r="K64" s="188"/>
      <c r="L64" s="188"/>
      <c r="M64" s="188"/>
      <c r="N64" s="188"/>
      <c r="O64" s="187"/>
      <c r="P64" s="187"/>
      <c r="Q64" s="145"/>
    </row>
    <row r="65" spans="1:18" x14ac:dyDescent="0.2">
      <c r="A65" s="187" t="s">
        <v>291</v>
      </c>
      <c r="B65" s="187"/>
      <c r="C65" s="199" t="s">
        <v>250</v>
      </c>
      <c r="D65" s="188"/>
      <c r="E65" s="188"/>
      <c r="F65" s="188"/>
      <c r="G65" s="188"/>
      <c r="H65" s="188"/>
      <c r="I65" s="188"/>
      <c r="J65" s="200">
        <v>6</v>
      </c>
      <c r="K65" s="188"/>
      <c r="L65" s="188"/>
      <c r="M65" s="188"/>
      <c r="N65" s="188"/>
      <c r="O65" s="187"/>
      <c r="P65" s="187"/>
      <c r="Q65" s="145"/>
    </row>
    <row r="66" spans="1:18" x14ac:dyDescent="0.2">
      <c r="A66" s="187" t="s">
        <v>291</v>
      </c>
      <c r="B66" s="187"/>
      <c r="C66" s="199" t="s">
        <v>279</v>
      </c>
      <c r="D66" s="188"/>
      <c r="E66" s="188"/>
      <c r="F66" s="188"/>
      <c r="G66" s="188"/>
      <c r="H66" s="188"/>
      <c r="I66" s="188"/>
      <c r="J66" s="200"/>
      <c r="K66" s="188"/>
      <c r="L66" s="188"/>
      <c r="M66" s="188"/>
      <c r="N66" s="188"/>
      <c r="O66" s="187"/>
      <c r="P66" s="187"/>
      <c r="Q66" s="145"/>
    </row>
    <row r="67" spans="1:18" x14ac:dyDescent="0.2">
      <c r="A67" s="187" t="s">
        <v>291</v>
      </c>
      <c r="B67" s="187"/>
      <c r="C67" s="199" t="s">
        <v>251</v>
      </c>
      <c r="D67" s="188"/>
      <c r="E67" s="188"/>
      <c r="F67" s="188"/>
      <c r="G67" s="188"/>
      <c r="H67" s="188"/>
      <c r="I67" s="188"/>
      <c r="J67" s="200"/>
      <c r="K67" s="188"/>
      <c r="L67" s="188"/>
      <c r="M67" s="188"/>
      <c r="N67" s="188"/>
      <c r="O67" s="187"/>
      <c r="P67" s="187"/>
      <c r="Q67" s="145"/>
    </row>
    <row r="68" spans="1:18" x14ac:dyDescent="0.2">
      <c r="A68" s="187" t="s">
        <v>291</v>
      </c>
      <c r="B68" s="187"/>
      <c r="C68" s="199" t="s">
        <v>252</v>
      </c>
      <c r="D68" s="188"/>
      <c r="E68" s="188"/>
      <c r="F68" s="188"/>
      <c r="G68" s="188"/>
      <c r="H68" s="188"/>
      <c r="I68" s="188"/>
      <c r="J68" s="200">
        <v>763</v>
      </c>
      <c r="K68" s="188"/>
      <c r="L68" s="188"/>
      <c r="M68" s="188"/>
      <c r="N68" s="188"/>
      <c r="O68" s="187"/>
      <c r="P68" s="187"/>
      <c r="Q68" s="145"/>
    </row>
    <row r="69" spans="1:18" x14ac:dyDescent="0.2">
      <c r="A69" s="187" t="s">
        <v>291</v>
      </c>
      <c r="B69" s="187"/>
      <c r="C69" s="199" t="s">
        <v>253</v>
      </c>
      <c r="D69" s="188"/>
      <c r="E69" s="188"/>
      <c r="F69" s="188"/>
      <c r="G69" s="188"/>
      <c r="H69" s="188"/>
      <c r="I69" s="188"/>
      <c r="J69" s="200">
        <v>1089</v>
      </c>
      <c r="K69" s="188"/>
      <c r="L69" s="188"/>
      <c r="M69" s="188"/>
      <c r="N69" s="188"/>
      <c r="O69" s="187"/>
      <c r="P69" s="187"/>
      <c r="Q69" s="145"/>
    </row>
    <row r="70" spans="1:18" x14ac:dyDescent="0.2">
      <c r="A70" s="187" t="s">
        <v>291</v>
      </c>
      <c r="B70" s="187"/>
      <c r="C70" s="199" t="s">
        <v>333</v>
      </c>
      <c r="D70" s="188"/>
      <c r="E70" s="188"/>
      <c r="F70" s="188"/>
      <c r="G70" s="188"/>
      <c r="H70" s="188"/>
      <c r="I70" s="188"/>
      <c r="J70" s="200"/>
      <c r="K70" s="188"/>
      <c r="L70" s="188"/>
      <c r="M70" s="188"/>
      <c r="N70" s="188"/>
      <c r="O70" s="187"/>
      <c r="P70" s="187"/>
      <c r="Q70" s="145"/>
    </row>
    <row r="71" spans="1:18" x14ac:dyDescent="0.2">
      <c r="A71" s="187" t="s">
        <v>291</v>
      </c>
      <c r="B71" s="187"/>
      <c r="C71" s="199" t="s">
        <v>334</v>
      </c>
      <c r="D71" s="188"/>
      <c r="E71" s="188"/>
      <c r="F71" s="188"/>
      <c r="G71" s="188"/>
      <c r="H71" s="188"/>
      <c r="I71" s="188"/>
      <c r="J71" s="200">
        <v>3</v>
      </c>
      <c r="K71" s="188"/>
      <c r="L71" s="188"/>
      <c r="M71" s="188"/>
      <c r="N71" s="188"/>
      <c r="O71" s="187"/>
      <c r="P71" s="187"/>
      <c r="Q71" s="145"/>
    </row>
    <row r="72" spans="1:18" s="220" customFormat="1" x14ac:dyDescent="0.2">
      <c r="A72" s="220" t="s">
        <v>291</v>
      </c>
      <c r="C72" s="220" t="s">
        <v>254</v>
      </c>
      <c r="D72" s="221"/>
      <c r="E72" s="221"/>
      <c r="F72" s="221"/>
      <c r="G72" s="221"/>
      <c r="H72" s="221"/>
      <c r="I72" s="221"/>
      <c r="J72" s="221">
        <v>150</v>
      </c>
      <c r="K72" s="221"/>
      <c r="L72" s="221"/>
      <c r="M72" s="221"/>
      <c r="N72" s="221"/>
      <c r="Q72" s="222"/>
      <c r="R72" s="223"/>
    </row>
    <row r="73" spans="1:18" x14ac:dyDescent="0.2">
      <c r="A73" s="187" t="s">
        <v>291</v>
      </c>
      <c r="B73" s="187"/>
      <c r="C73" s="199" t="s">
        <v>255</v>
      </c>
      <c r="D73" s="188"/>
      <c r="E73" s="188"/>
      <c r="F73" s="188"/>
      <c r="G73" s="188"/>
      <c r="H73" s="188"/>
      <c r="I73" s="188"/>
      <c r="J73" s="200">
        <v>44</v>
      </c>
      <c r="K73" s="188"/>
      <c r="L73" s="188"/>
      <c r="M73" s="188"/>
      <c r="N73" s="188"/>
      <c r="O73" s="187"/>
      <c r="P73" s="187"/>
      <c r="Q73" s="145"/>
    </row>
    <row r="74" spans="1:18" x14ac:dyDescent="0.2">
      <c r="A74" s="187" t="s">
        <v>291</v>
      </c>
      <c r="B74" s="187"/>
      <c r="C74" s="199" t="s">
        <v>256</v>
      </c>
      <c r="D74" s="188"/>
      <c r="E74" s="188"/>
      <c r="F74" s="188"/>
      <c r="G74" s="188"/>
      <c r="H74" s="188"/>
      <c r="I74" s="188"/>
      <c r="J74" s="200">
        <v>13</v>
      </c>
      <c r="K74" s="188"/>
      <c r="L74" s="188"/>
      <c r="M74" s="188"/>
      <c r="N74" s="188"/>
      <c r="O74" s="187"/>
      <c r="P74" s="187"/>
      <c r="Q74" s="145"/>
    </row>
    <row r="75" spans="1:18" x14ac:dyDescent="0.2">
      <c r="A75" s="187" t="s">
        <v>291</v>
      </c>
      <c r="B75" s="187"/>
      <c r="C75" s="199" t="s">
        <v>257</v>
      </c>
      <c r="D75" s="188"/>
      <c r="E75" s="188"/>
      <c r="F75" s="188"/>
      <c r="G75" s="188"/>
      <c r="H75" s="188"/>
      <c r="I75" s="188"/>
      <c r="J75" s="200"/>
      <c r="K75" s="188"/>
      <c r="L75" s="188"/>
      <c r="M75" s="188"/>
      <c r="N75" s="188"/>
      <c r="O75" s="187"/>
      <c r="P75" s="187"/>
      <c r="Q75" s="145"/>
    </row>
    <row r="76" spans="1:18" x14ac:dyDescent="0.2">
      <c r="A76" s="187" t="s">
        <v>291</v>
      </c>
      <c r="B76" s="187"/>
      <c r="C76" s="201" t="s">
        <v>258</v>
      </c>
      <c r="D76" s="188"/>
      <c r="E76" s="188"/>
      <c r="F76" s="188"/>
      <c r="G76" s="202">
        <v>142</v>
      </c>
      <c r="H76" s="188"/>
      <c r="I76" s="188"/>
      <c r="J76" s="188"/>
      <c r="K76" s="188"/>
      <c r="L76" s="188"/>
      <c r="M76" s="188"/>
      <c r="N76" s="188"/>
      <c r="O76" s="187"/>
      <c r="P76" s="187"/>
      <c r="Q76" s="145"/>
    </row>
    <row r="77" spans="1:18" x14ac:dyDescent="0.2">
      <c r="A77" s="187" t="s">
        <v>291</v>
      </c>
      <c r="B77" s="187"/>
      <c r="C77" s="203" t="s">
        <v>335</v>
      </c>
      <c r="D77" s="188"/>
      <c r="E77" s="188"/>
      <c r="F77" s="188"/>
      <c r="G77" s="188"/>
      <c r="H77" s="204">
        <v>195</v>
      </c>
      <c r="I77" s="188"/>
      <c r="J77" s="188"/>
      <c r="K77" s="188"/>
      <c r="L77" s="188"/>
      <c r="M77" s="188"/>
      <c r="N77" s="188"/>
      <c r="O77" s="187"/>
      <c r="P77" s="187"/>
      <c r="Q77" s="145"/>
    </row>
    <row r="78" spans="1:18" x14ac:dyDescent="0.2">
      <c r="A78" s="187" t="s">
        <v>291</v>
      </c>
      <c r="B78" s="187"/>
      <c r="C78" s="201" t="s">
        <v>259</v>
      </c>
      <c r="D78" s="188"/>
      <c r="E78" s="188"/>
      <c r="F78" s="188"/>
      <c r="G78" s="202">
        <v>1</v>
      </c>
      <c r="H78" s="188"/>
      <c r="I78" s="188"/>
      <c r="J78" s="188"/>
      <c r="K78" s="188"/>
      <c r="L78" s="188"/>
      <c r="M78" s="188"/>
      <c r="N78" s="188"/>
      <c r="O78" s="187"/>
      <c r="P78" s="187"/>
      <c r="Q78" s="145"/>
    </row>
    <row r="79" spans="1:18" x14ac:dyDescent="0.2">
      <c r="A79" s="187" t="s">
        <v>291</v>
      </c>
      <c r="B79" s="187"/>
      <c r="C79" s="203" t="s">
        <v>260</v>
      </c>
      <c r="D79" s="188"/>
      <c r="E79" s="188"/>
      <c r="F79" s="188"/>
      <c r="G79" s="188"/>
      <c r="H79" s="204">
        <v>82</v>
      </c>
      <c r="I79" s="188"/>
      <c r="J79" s="188"/>
      <c r="K79" s="188"/>
      <c r="L79" s="188"/>
      <c r="M79" s="188"/>
      <c r="N79" s="188"/>
      <c r="O79" s="187"/>
      <c r="P79" s="187"/>
      <c r="Q79" s="145"/>
    </row>
    <row r="80" spans="1:18" x14ac:dyDescent="0.2">
      <c r="A80" s="187" t="s">
        <v>291</v>
      </c>
      <c r="B80" s="187"/>
      <c r="C80" s="197" t="s">
        <v>336</v>
      </c>
      <c r="D80" s="188"/>
      <c r="E80" s="188"/>
      <c r="F80" s="188"/>
      <c r="G80" s="188"/>
      <c r="H80" s="188"/>
      <c r="I80" s="198">
        <v>709</v>
      </c>
      <c r="J80" s="188"/>
      <c r="K80" s="188"/>
      <c r="L80" s="188"/>
      <c r="M80" s="188"/>
      <c r="N80" s="188"/>
      <c r="O80" s="187"/>
      <c r="P80" s="187"/>
      <c r="Q80" s="145"/>
    </row>
    <row r="81" spans="1:17" x14ac:dyDescent="0.2">
      <c r="A81" s="187" t="s">
        <v>291</v>
      </c>
      <c r="B81" s="187"/>
      <c r="C81" s="199" t="s">
        <v>337</v>
      </c>
      <c r="D81" s="188"/>
      <c r="E81" s="188"/>
      <c r="F81" s="188"/>
      <c r="G81" s="188"/>
      <c r="H81" s="188"/>
      <c r="I81" s="188"/>
      <c r="J81" s="200">
        <v>821</v>
      </c>
      <c r="K81" s="188"/>
      <c r="L81" s="188"/>
      <c r="M81" s="188"/>
      <c r="N81" s="188"/>
      <c r="O81" s="187"/>
      <c r="P81" s="187"/>
      <c r="Q81" s="145"/>
    </row>
    <row r="82" spans="1:17" x14ac:dyDescent="0.2">
      <c r="A82" s="187" t="s">
        <v>291</v>
      </c>
      <c r="B82" s="187"/>
      <c r="C82" s="205" t="s">
        <v>338</v>
      </c>
      <c r="D82" s="188"/>
      <c r="E82" s="188"/>
      <c r="F82" s="188"/>
      <c r="G82" s="188"/>
      <c r="H82" s="188"/>
      <c r="I82" s="188"/>
      <c r="J82" s="188"/>
      <c r="K82" s="188"/>
      <c r="L82" s="188"/>
      <c r="M82" s="206">
        <v>17</v>
      </c>
      <c r="N82" s="188"/>
      <c r="O82" s="187"/>
      <c r="P82" s="187"/>
      <c r="Q82" s="145"/>
    </row>
    <row r="83" spans="1:17" x14ac:dyDescent="0.2">
      <c r="A83" s="187" t="s">
        <v>291</v>
      </c>
      <c r="B83" s="187"/>
      <c r="C83" s="205" t="s">
        <v>77</v>
      </c>
      <c r="D83" s="188"/>
      <c r="E83" s="188"/>
      <c r="F83" s="188"/>
      <c r="G83" s="188"/>
      <c r="H83" s="188"/>
      <c r="I83" s="188"/>
      <c r="J83" s="188"/>
      <c r="K83" s="188"/>
      <c r="L83" s="188"/>
      <c r="M83" s="206"/>
      <c r="N83" s="188"/>
      <c r="O83" s="187"/>
      <c r="P83" s="187"/>
      <c r="Q83" s="145"/>
    </row>
    <row r="84" spans="1:17" x14ac:dyDescent="0.2">
      <c r="A84" s="187" t="s">
        <v>291</v>
      </c>
      <c r="B84" s="187"/>
      <c r="C84" s="197" t="s">
        <v>261</v>
      </c>
      <c r="D84" s="188"/>
      <c r="E84" s="188"/>
      <c r="F84" s="188"/>
      <c r="G84" s="188"/>
      <c r="H84" s="188"/>
      <c r="I84" s="198"/>
      <c r="J84" s="188"/>
      <c r="K84" s="188"/>
      <c r="L84" s="188"/>
      <c r="M84" s="188"/>
      <c r="N84" s="188"/>
      <c r="O84" s="187"/>
      <c r="P84" s="187"/>
      <c r="Q84" s="145"/>
    </row>
    <row r="85" spans="1:17" x14ac:dyDescent="0.2">
      <c r="A85" s="187" t="s">
        <v>291</v>
      </c>
      <c r="B85" s="187"/>
      <c r="C85" s="197" t="s">
        <v>262</v>
      </c>
      <c r="D85" s="188"/>
      <c r="E85" s="188"/>
      <c r="F85" s="188"/>
      <c r="G85" s="188"/>
      <c r="H85" s="188"/>
      <c r="I85" s="198">
        <v>130</v>
      </c>
      <c r="J85" s="188"/>
      <c r="K85" s="188"/>
      <c r="L85" s="188"/>
      <c r="M85" s="188"/>
      <c r="N85" s="188"/>
      <c r="O85" s="187"/>
      <c r="P85" s="187"/>
      <c r="Q85" s="145"/>
    </row>
    <row r="86" spans="1:17" x14ac:dyDescent="0.2">
      <c r="A86" s="187" t="s">
        <v>291</v>
      </c>
      <c r="B86" s="187"/>
      <c r="C86" s="199" t="s">
        <v>280</v>
      </c>
      <c r="D86" s="188"/>
      <c r="E86" s="188"/>
      <c r="F86" s="188"/>
      <c r="G86" s="188"/>
      <c r="H86" s="188"/>
      <c r="I86" s="207"/>
      <c r="J86" s="200">
        <v>7</v>
      </c>
      <c r="K86" s="188"/>
      <c r="L86" s="188"/>
      <c r="M86" s="188"/>
      <c r="N86" s="188"/>
      <c r="O86" s="187"/>
      <c r="P86" s="187"/>
      <c r="Q86" s="145"/>
    </row>
    <row r="87" spans="1:17" x14ac:dyDescent="0.2">
      <c r="A87" s="187" t="s">
        <v>291</v>
      </c>
      <c r="B87" s="187"/>
      <c r="C87" s="197" t="s">
        <v>263</v>
      </c>
      <c r="D87" s="188"/>
      <c r="E87" s="188"/>
      <c r="F87" s="188"/>
      <c r="G87" s="188"/>
      <c r="H87" s="188"/>
      <c r="I87" s="198">
        <v>61</v>
      </c>
      <c r="J87" s="188"/>
      <c r="K87" s="188"/>
      <c r="L87" s="188"/>
      <c r="M87" s="188"/>
      <c r="N87" s="188"/>
      <c r="O87" s="187"/>
      <c r="P87" s="187"/>
      <c r="Q87" s="145"/>
    </row>
    <row r="88" spans="1:17" x14ac:dyDescent="0.2">
      <c r="A88" s="187" t="s">
        <v>291</v>
      </c>
      <c r="B88" s="187"/>
      <c r="C88" s="197" t="s">
        <v>281</v>
      </c>
      <c r="D88" s="188"/>
      <c r="E88" s="188"/>
      <c r="F88" s="188"/>
      <c r="G88" s="188"/>
      <c r="H88" s="188"/>
      <c r="I88" s="198">
        <v>31</v>
      </c>
      <c r="J88" s="188"/>
      <c r="K88" s="188"/>
      <c r="L88" s="188"/>
      <c r="M88" s="188"/>
      <c r="N88" s="188"/>
      <c r="O88" s="187"/>
      <c r="P88" s="187"/>
      <c r="Q88" s="145"/>
    </row>
    <row r="89" spans="1:17" x14ac:dyDescent="0.2">
      <c r="A89" s="187" t="s">
        <v>291</v>
      </c>
      <c r="B89" s="187"/>
      <c r="C89" s="197" t="s">
        <v>264</v>
      </c>
      <c r="D89" s="188"/>
      <c r="E89" s="188"/>
      <c r="F89" s="188"/>
      <c r="G89" s="188"/>
      <c r="H89" s="188"/>
      <c r="I89" s="198">
        <v>64</v>
      </c>
      <c r="J89" s="188"/>
      <c r="K89" s="188"/>
      <c r="L89" s="188"/>
      <c r="M89" s="188"/>
      <c r="N89" s="188"/>
      <c r="O89" s="187"/>
      <c r="P89" s="187"/>
      <c r="Q89" s="145"/>
    </row>
    <row r="90" spans="1:17" x14ac:dyDescent="0.2">
      <c r="A90" s="187" t="s">
        <v>291</v>
      </c>
      <c r="B90" s="187"/>
      <c r="C90" s="197" t="s">
        <v>265</v>
      </c>
      <c r="D90" s="188"/>
      <c r="E90" s="188"/>
      <c r="F90" s="188"/>
      <c r="G90" s="188"/>
      <c r="H90" s="188"/>
      <c r="I90" s="198"/>
      <c r="J90" s="188"/>
      <c r="K90" s="188"/>
      <c r="L90" s="188"/>
      <c r="M90" s="188"/>
      <c r="N90" s="188"/>
      <c r="O90" s="187"/>
      <c r="P90" s="187"/>
      <c r="Q90" s="145"/>
    </row>
    <row r="91" spans="1:17" x14ac:dyDescent="0.2">
      <c r="A91" s="187" t="s">
        <v>291</v>
      </c>
      <c r="B91" s="187"/>
      <c r="C91" s="199" t="s">
        <v>266</v>
      </c>
      <c r="D91" s="188"/>
      <c r="E91" s="188"/>
      <c r="F91" s="188"/>
      <c r="G91" s="188"/>
      <c r="H91" s="188"/>
      <c r="I91" s="188"/>
      <c r="J91" s="200">
        <v>8</v>
      </c>
      <c r="K91" s="188"/>
      <c r="L91" s="188"/>
      <c r="M91" s="188"/>
      <c r="N91" s="188"/>
      <c r="O91" s="187"/>
      <c r="P91" s="187"/>
      <c r="Q91" s="145"/>
    </row>
    <row r="92" spans="1:17" x14ac:dyDescent="0.2">
      <c r="A92" s="187" t="s">
        <v>291</v>
      </c>
      <c r="B92" s="187"/>
      <c r="C92" s="199" t="s">
        <v>267</v>
      </c>
      <c r="D92" s="188"/>
      <c r="E92" s="188"/>
      <c r="F92" s="188"/>
      <c r="G92" s="188"/>
      <c r="H92" s="188"/>
      <c r="I92" s="188"/>
      <c r="J92" s="200">
        <v>271</v>
      </c>
      <c r="K92" s="188"/>
      <c r="L92" s="188"/>
      <c r="M92" s="188"/>
      <c r="N92" s="188"/>
      <c r="O92" s="187"/>
      <c r="P92" s="187"/>
      <c r="Q92" s="145"/>
    </row>
    <row r="93" spans="1:17" x14ac:dyDescent="0.2">
      <c r="A93" s="187" t="s">
        <v>291</v>
      </c>
      <c r="B93" s="187"/>
      <c r="C93" s="199" t="s">
        <v>268</v>
      </c>
      <c r="D93" s="188"/>
      <c r="E93" s="188"/>
      <c r="F93" s="188"/>
      <c r="G93" s="188"/>
      <c r="H93" s="188"/>
      <c r="I93" s="188"/>
      <c r="J93" s="200"/>
      <c r="K93" s="188"/>
      <c r="L93" s="188"/>
      <c r="M93" s="188"/>
      <c r="N93" s="188"/>
      <c r="O93" s="187"/>
      <c r="P93" s="187"/>
      <c r="Q93" s="145"/>
    </row>
    <row r="94" spans="1:17" x14ac:dyDescent="0.2">
      <c r="A94" s="187" t="s">
        <v>291</v>
      </c>
      <c r="B94" s="187"/>
      <c r="C94" s="199" t="s">
        <v>339</v>
      </c>
      <c r="D94" s="188"/>
      <c r="E94" s="188"/>
      <c r="F94" s="188"/>
      <c r="G94" s="188"/>
      <c r="H94" s="188"/>
      <c r="I94" s="188"/>
      <c r="J94" s="200">
        <v>2</v>
      </c>
      <c r="K94" s="188"/>
      <c r="L94" s="188"/>
      <c r="M94" s="188"/>
      <c r="N94" s="188"/>
      <c r="O94" s="187"/>
      <c r="P94" s="187"/>
      <c r="Q94" s="145"/>
    </row>
    <row r="95" spans="1:17" x14ac:dyDescent="0.2">
      <c r="A95" s="187" t="s">
        <v>291</v>
      </c>
      <c r="B95" s="187"/>
      <c r="C95" s="199" t="s">
        <v>340</v>
      </c>
      <c r="D95" s="188"/>
      <c r="E95" s="188"/>
      <c r="F95" s="188"/>
      <c r="G95" s="188"/>
      <c r="H95" s="188"/>
      <c r="I95" s="188"/>
      <c r="J95" s="200">
        <v>2</v>
      </c>
      <c r="K95" s="188"/>
      <c r="L95" s="188"/>
      <c r="M95" s="188"/>
      <c r="N95" s="188"/>
      <c r="O95" s="187"/>
      <c r="P95" s="187"/>
      <c r="Q95" s="145"/>
    </row>
    <row r="96" spans="1:17" x14ac:dyDescent="0.2">
      <c r="A96" s="187" t="s">
        <v>291</v>
      </c>
      <c r="B96" s="187"/>
      <c r="C96" s="199" t="s">
        <v>282</v>
      </c>
      <c r="D96" s="188"/>
      <c r="E96" s="188"/>
      <c r="F96" s="188"/>
      <c r="G96" s="188"/>
      <c r="H96" s="188"/>
      <c r="I96" s="188"/>
      <c r="J96" s="200"/>
      <c r="K96" s="188"/>
      <c r="L96" s="188"/>
      <c r="M96" s="188"/>
      <c r="N96" s="188"/>
      <c r="O96" s="187"/>
      <c r="P96" s="187"/>
      <c r="Q96" s="145"/>
    </row>
    <row r="97" spans="1:17" x14ac:dyDescent="0.2">
      <c r="A97" s="187" t="s">
        <v>291</v>
      </c>
      <c r="B97" s="187"/>
      <c r="C97" s="199" t="s">
        <v>341</v>
      </c>
      <c r="D97" s="188"/>
      <c r="E97" s="188"/>
      <c r="F97" s="188"/>
      <c r="G97" s="188"/>
      <c r="H97" s="188"/>
      <c r="I97" s="188"/>
      <c r="J97" s="200"/>
      <c r="K97" s="188"/>
      <c r="L97" s="188"/>
      <c r="M97" s="188"/>
      <c r="N97" s="188"/>
      <c r="O97" s="187"/>
      <c r="P97" s="187"/>
      <c r="Q97" s="145"/>
    </row>
    <row r="98" spans="1:17" x14ac:dyDescent="0.2">
      <c r="A98" s="187" t="s">
        <v>291</v>
      </c>
      <c r="B98" s="187"/>
      <c r="C98" s="199" t="s">
        <v>342</v>
      </c>
      <c r="D98" s="188"/>
      <c r="E98" s="188"/>
      <c r="F98" s="188"/>
      <c r="G98" s="188"/>
      <c r="H98" s="188"/>
      <c r="I98" s="188"/>
      <c r="J98" s="200">
        <v>13</v>
      </c>
      <c r="K98" s="188"/>
      <c r="L98" s="188"/>
      <c r="M98" s="188"/>
      <c r="N98" s="188"/>
      <c r="O98" s="187"/>
      <c r="P98" s="187"/>
      <c r="Q98" s="145"/>
    </row>
    <row r="99" spans="1:17" x14ac:dyDescent="0.2">
      <c r="A99" s="187" t="s">
        <v>291</v>
      </c>
      <c r="B99" s="187"/>
      <c r="C99" s="199" t="s">
        <v>283</v>
      </c>
      <c r="D99" s="188"/>
      <c r="E99" s="188"/>
      <c r="F99" s="188"/>
      <c r="G99" s="188"/>
      <c r="H99" s="188"/>
      <c r="I99" s="188"/>
      <c r="J99" s="200"/>
      <c r="K99" s="188"/>
      <c r="L99" s="188"/>
      <c r="M99" s="188"/>
      <c r="N99" s="188"/>
      <c r="O99" s="187"/>
      <c r="P99" s="187"/>
      <c r="Q99" s="145"/>
    </row>
    <row r="100" spans="1:17" x14ac:dyDescent="0.2">
      <c r="A100" s="187" t="s">
        <v>291</v>
      </c>
      <c r="B100" s="187"/>
      <c r="C100" s="199" t="s">
        <v>269</v>
      </c>
      <c r="D100" s="188"/>
      <c r="E100" s="188"/>
      <c r="F100" s="188"/>
      <c r="G100" s="188"/>
      <c r="H100" s="188"/>
      <c r="I100" s="188"/>
      <c r="J100" s="200"/>
      <c r="K100" s="188"/>
      <c r="L100" s="188"/>
      <c r="M100" s="188"/>
      <c r="N100" s="188"/>
      <c r="O100" s="187"/>
      <c r="P100" s="187"/>
      <c r="Q100" s="145"/>
    </row>
    <row r="101" spans="1:17" x14ac:dyDescent="0.2">
      <c r="A101" s="187" t="s">
        <v>291</v>
      </c>
      <c r="B101" s="187"/>
      <c r="C101" s="199" t="s">
        <v>270</v>
      </c>
      <c r="D101" s="188"/>
      <c r="E101" s="188"/>
      <c r="F101" s="188"/>
      <c r="G101" s="188"/>
      <c r="H101" s="188"/>
      <c r="I101" s="188"/>
      <c r="J101" s="200">
        <v>1</v>
      </c>
      <c r="K101" s="188"/>
      <c r="L101" s="188"/>
      <c r="M101" s="188"/>
      <c r="N101" s="188"/>
      <c r="O101" s="187"/>
      <c r="P101" s="187"/>
      <c r="Q101" s="145"/>
    </row>
    <row r="102" spans="1:17" x14ac:dyDescent="0.2">
      <c r="A102" s="187" t="s">
        <v>291</v>
      </c>
      <c r="B102" s="187"/>
      <c r="C102" s="199" t="s">
        <v>271</v>
      </c>
      <c r="D102" s="188"/>
      <c r="E102" s="188"/>
      <c r="F102" s="188"/>
      <c r="G102" s="188"/>
      <c r="H102" s="188"/>
      <c r="I102" s="188"/>
      <c r="J102" s="200">
        <v>134</v>
      </c>
      <c r="K102" s="188"/>
      <c r="L102" s="188"/>
      <c r="M102" s="188"/>
      <c r="N102" s="188"/>
      <c r="O102" s="187"/>
      <c r="P102" s="187"/>
      <c r="Q102" s="145"/>
    </row>
    <row r="103" spans="1:17" x14ac:dyDescent="0.2">
      <c r="A103" s="187" t="s">
        <v>291</v>
      </c>
      <c r="B103" s="187"/>
      <c r="C103" s="201" t="s">
        <v>343</v>
      </c>
      <c r="D103" s="188"/>
      <c r="E103" s="188"/>
      <c r="F103" s="188"/>
      <c r="G103" s="202"/>
      <c r="H103" s="188"/>
      <c r="I103" s="188"/>
      <c r="J103" s="188"/>
      <c r="K103" s="188"/>
      <c r="L103" s="188"/>
      <c r="M103" s="188"/>
      <c r="N103" s="188"/>
      <c r="O103" s="187"/>
      <c r="P103" s="187"/>
      <c r="Q103" s="145"/>
    </row>
    <row r="104" spans="1:17" x14ac:dyDescent="0.2">
      <c r="A104" s="187" t="s">
        <v>291</v>
      </c>
      <c r="B104" s="187"/>
      <c r="C104" s="203" t="s">
        <v>344</v>
      </c>
      <c r="D104" s="188"/>
      <c r="E104" s="188"/>
      <c r="F104" s="188"/>
      <c r="G104" s="188"/>
      <c r="H104" s="204">
        <v>12</v>
      </c>
      <c r="I104" s="188"/>
      <c r="J104" s="188"/>
      <c r="K104" s="188"/>
      <c r="L104" s="188"/>
      <c r="M104" s="188"/>
      <c r="N104" s="188"/>
      <c r="O104" s="187"/>
      <c r="P104" s="187"/>
      <c r="Q104" s="145"/>
    </row>
    <row r="105" spans="1:17" x14ac:dyDescent="0.2">
      <c r="A105" s="187" t="s">
        <v>291</v>
      </c>
      <c r="B105" s="187"/>
      <c r="C105" s="201" t="s">
        <v>345</v>
      </c>
      <c r="D105" s="188"/>
      <c r="E105" s="188"/>
      <c r="F105" s="188"/>
      <c r="G105" s="202">
        <v>1645</v>
      </c>
      <c r="H105" s="188"/>
      <c r="I105" s="188"/>
      <c r="J105" s="188"/>
      <c r="K105" s="188"/>
      <c r="L105" s="188"/>
      <c r="M105" s="188"/>
      <c r="N105" s="188"/>
      <c r="O105" s="187"/>
      <c r="P105" s="187"/>
      <c r="Q105" s="145"/>
    </row>
    <row r="106" spans="1:17" x14ac:dyDescent="0.2">
      <c r="A106" s="187" t="s">
        <v>291</v>
      </c>
      <c r="B106" s="187"/>
      <c r="C106" s="203" t="s">
        <v>346</v>
      </c>
      <c r="D106" s="188"/>
      <c r="E106" s="188"/>
      <c r="F106" s="188"/>
      <c r="G106" s="188"/>
      <c r="H106" s="204">
        <v>1302</v>
      </c>
      <c r="I106" s="188"/>
      <c r="J106" s="188"/>
      <c r="K106" s="188"/>
      <c r="L106" s="188"/>
      <c r="M106" s="188"/>
      <c r="N106" s="188"/>
      <c r="O106" s="187"/>
      <c r="P106" s="187"/>
      <c r="Q106" s="145"/>
    </row>
    <row r="107" spans="1:17" x14ac:dyDescent="0.2">
      <c r="A107" s="187" t="s">
        <v>291</v>
      </c>
      <c r="B107" s="187"/>
      <c r="C107" s="190" t="s">
        <v>176</v>
      </c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7"/>
      <c r="P107" s="190">
        <v>1122</v>
      </c>
      <c r="Q107" s="145"/>
    </row>
    <row r="108" spans="1:17" x14ac:dyDescent="0.2">
      <c r="A108" s="187" t="s">
        <v>291</v>
      </c>
      <c r="B108" s="187"/>
      <c r="C108" s="190" t="s">
        <v>223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7"/>
      <c r="P108" s="190">
        <v>548</v>
      </c>
      <c r="Q108" s="145"/>
    </row>
    <row r="109" spans="1:17" x14ac:dyDescent="0.2">
      <c r="A109" s="187" t="s">
        <v>291</v>
      </c>
      <c r="B109" s="187"/>
      <c r="C109" s="208" t="s">
        <v>119</v>
      </c>
      <c r="D109" s="188"/>
      <c r="E109" s="188"/>
      <c r="F109" s="188"/>
      <c r="G109" s="188"/>
      <c r="H109" s="188"/>
      <c r="I109" s="188"/>
      <c r="J109" s="188"/>
      <c r="K109" s="209">
        <v>5</v>
      </c>
      <c r="L109" s="188"/>
      <c r="M109" s="188"/>
      <c r="N109" s="188"/>
      <c r="O109" s="187"/>
      <c r="P109" s="187"/>
      <c r="Q109" s="145"/>
    </row>
    <row r="110" spans="1:17" x14ac:dyDescent="0.2">
      <c r="A110" s="187" t="s">
        <v>291</v>
      </c>
      <c r="B110" s="187"/>
      <c r="C110" s="210" t="s">
        <v>347</v>
      </c>
      <c r="D110" s="188"/>
      <c r="E110" s="188"/>
      <c r="F110" s="188"/>
      <c r="G110" s="188"/>
      <c r="H110" s="188"/>
      <c r="I110" s="188"/>
      <c r="J110" s="188"/>
      <c r="K110" s="188"/>
      <c r="L110" s="211">
        <v>107</v>
      </c>
      <c r="M110" s="188"/>
      <c r="N110" s="188"/>
      <c r="O110" s="187"/>
      <c r="P110" s="187"/>
      <c r="Q110" s="145"/>
    </row>
    <row r="111" spans="1:17" x14ac:dyDescent="0.2">
      <c r="A111" s="187" t="s">
        <v>291</v>
      </c>
      <c r="B111" s="187"/>
      <c r="C111" s="208" t="s">
        <v>272</v>
      </c>
      <c r="D111" s="188"/>
      <c r="E111" s="188"/>
      <c r="F111" s="188"/>
      <c r="G111" s="188"/>
      <c r="H111" s="188"/>
      <c r="I111" s="188"/>
      <c r="J111" s="188"/>
      <c r="K111" s="209">
        <v>1270</v>
      </c>
      <c r="L111" s="188"/>
      <c r="M111" s="188"/>
      <c r="N111" s="188"/>
      <c r="O111" s="187"/>
      <c r="P111" s="187"/>
      <c r="Q111" s="145"/>
    </row>
    <row r="112" spans="1:17" x14ac:dyDescent="0.2">
      <c r="A112" s="187" t="s">
        <v>291</v>
      </c>
      <c r="B112" s="187"/>
      <c r="C112" s="187" t="s">
        <v>348</v>
      </c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7"/>
      <c r="P112" s="187"/>
      <c r="Q112" s="145"/>
    </row>
    <row r="113" spans="1:17" x14ac:dyDescent="0.2">
      <c r="A113" s="187"/>
      <c r="B113" s="187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P113" s="187"/>
      <c r="Q113" s="145"/>
    </row>
    <row r="114" spans="1:17" x14ac:dyDescent="0.2">
      <c r="A114" s="187"/>
      <c r="B114" s="217"/>
      <c r="C114" s="187"/>
      <c r="D114" s="188" t="s">
        <v>349</v>
      </c>
      <c r="E114" s="212">
        <f t="shared" ref="E114:N114" si="0">SUM(E6:E113)</f>
        <v>190323</v>
      </c>
      <c r="F114" s="212">
        <f t="shared" si="0"/>
        <v>25264</v>
      </c>
      <c r="G114" s="212">
        <f t="shared" si="0"/>
        <v>1788</v>
      </c>
      <c r="H114" s="212">
        <f t="shared" si="0"/>
        <v>1591</v>
      </c>
      <c r="I114" s="212">
        <f t="shared" si="0"/>
        <v>5344</v>
      </c>
      <c r="J114" s="212">
        <f t="shared" si="0"/>
        <v>5854</v>
      </c>
      <c r="K114" s="212">
        <f t="shared" si="0"/>
        <v>1275</v>
      </c>
      <c r="L114" s="212">
        <f t="shared" si="0"/>
        <v>107</v>
      </c>
      <c r="M114" s="212">
        <f t="shared" si="0"/>
        <v>17</v>
      </c>
      <c r="N114" s="188">
        <f t="shared" si="0"/>
        <v>503000</v>
      </c>
      <c r="O114" s="188">
        <f>SUM(O6:O113)</f>
        <v>215587</v>
      </c>
      <c r="P114" s="188">
        <f>SUM(P6:P113)</f>
        <v>1670</v>
      </c>
      <c r="Q114" s="145"/>
    </row>
    <row r="115" spans="1:17" ht="63.75" x14ac:dyDescent="0.2">
      <c r="A115" s="187"/>
      <c r="B115" s="212"/>
      <c r="C115" s="187"/>
      <c r="D115" s="188"/>
      <c r="E115" s="134" t="s">
        <v>13</v>
      </c>
      <c r="F115" s="135" t="s">
        <v>14</v>
      </c>
      <c r="G115" s="136" t="s">
        <v>15</v>
      </c>
      <c r="H115" s="137" t="s">
        <v>16</v>
      </c>
      <c r="I115" s="138" t="s">
        <v>147</v>
      </c>
      <c r="J115" s="139" t="s">
        <v>148</v>
      </c>
      <c r="K115" s="140" t="s">
        <v>17</v>
      </c>
      <c r="L115" s="141" t="s">
        <v>149</v>
      </c>
      <c r="M115" s="142" t="s">
        <v>150</v>
      </c>
      <c r="N115" s="189" t="s">
        <v>19</v>
      </c>
      <c r="O115" s="143" t="s">
        <v>18</v>
      </c>
      <c r="P115" s="190" t="s">
        <v>287</v>
      </c>
      <c r="Q115" s="145"/>
    </row>
    <row r="116" spans="1:17" x14ac:dyDescent="0.2">
      <c r="A116" s="187"/>
      <c r="B116" s="216"/>
      <c r="C116" s="187"/>
      <c r="D116" s="188"/>
      <c r="E116" s="187"/>
      <c r="F116" s="187"/>
      <c r="G116" s="187"/>
      <c r="H116" s="187"/>
      <c r="I116" s="187"/>
      <c r="J116" s="187"/>
      <c r="K116" s="187"/>
      <c r="L116" s="187"/>
      <c r="M116" s="187"/>
      <c r="N116" s="188"/>
      <c r="O116" s="187"/>
      <c r="P116" s="187"/>
      <c r="Q116" s="145"/>
    </row>
    <row r="117" spans="1:17" x14ac:dyDescent="0.2">
      <c r="A117" s="187"/>
      <c r="B117" s="187"/>
      <c r="C117" s="187"/>
      <c r="D117" s="188"/>
      <c r="E117" s="187"/>
      <c r="F117" s="187"/>
      <c r="G117" s="187"/>
      <c r="H117" s="187"/>
      <c r="I117" s="187"/>
      <c r="J117" s="187"/>
      <c r="K117" s="187"/>
      <c r="L117" s="187"/>
      <c r="M117" s="187"/>
      <c r="N117" s="188"/>
      <c r="O117" s="187"/>
      <c r="P117" s="187"/>
      <c r="Q117" s="145"/>
    </row>
    <row r="118" spans="1:17" ht="13.5" thickBot="1" x14ac:dyDescent="0.25">
      <c r="A118" s="187"/>
      <c r="B118" s="187"/>
      <c r="C118" s="187"/>
      <c r="D118" s="188"/>
      <c r="E118" s="187"/>
      <c r="F118" s="187"/>
      <c r="G118" s="187"/>
      <c r="H118" s="187"/>
      <c r="I118" s="187"/>
      <c r="J118" s="187"/>
      <c r="K118" s="187"/>
      <c r="L118" s="187"/>
      <c r="M118" s="187"/>
      <c r="N118" s="188"/>
      <c r="O118" s="187"/>
      <c r="P118" s="187"/>
      <c r="Q118" s="145"/>
    </row>
    <row r="119" spans="1:17" x14ac:dyDescent="0.2">
      <c r="A119" s="187"/>
      <c r="B119" s="187"/>
      <c r="C119" s="147"/>
      <c r="D119" s="148"/>
      <c r="E119" s="149"/>
      <c r="F119" s="150"/>
      <c r="G119" s="150"/>
      <c r="H119" s="151"/>
      <c r="I119" s="151"/>
      <c r="J119" s="151"/>
      <c r="K119" s="151"/>
      <c r="L119" s="151"/>
      <c r="M119" s="151"/>
      <c r="N119" s="213"/>
      <c r="O119" s="187"/>
      <c r="P119" s="187"/>
      <c r="Q119" s="145"/>
    </row>
    <row r="120" spans="1:17" x14ac:dyDescent="0.2">
      <c r="A120" s="187"/>
      <c r="B120" s="218"/>
      <c r="C120" s="152">
        <v>1</v>
      </c>
      <c r="D120" s="153" t="s">
        <v>152</v>
      </c>
      <c r="E120" s="154"/>
      <c r="F120" s="155"/>
      <c r="G120" s="155"/>
      <c r="H120" s="156"/>
      <c r="I120" s="156"/>
      <c r="J120" s="156"/>
      <c r="K120" s="157">
        <f>(D5-D9)</f>
        <v>0</v>
      </c>
      <c r="L120" s="156"/>
      <c r="M120" s="156"/>
      <c r="N120" s="214"/>
      <c r="O120" s="187"/>
      <c r="P120" s="187"/>
      <c r="Q120" s="145"/>
    </row>
    <row r="121" spans="1:17" ht="15.75" thickBot="1" x14ac:dyDescent="0.3">
      <c r="A121" s="187"/>
      <c r="B121" s="219"/>
      <c r="C121" s="152"/>
      <c r="D121" s="153"/>
      <c r="E121" s="154"/>
      <c r="F121" s="155"/>
      <c r="G121" s="155"/>
      <c r="H121" s="156"/>
      <c r="I121" s="156"/>
      <c r="J121" s="156"/>
      <c r="K121" s="158"/>
      <c r="L121" s="156"/>
      <c r="M121" s="156"/>
      <c r="N121" s="214"/>
      <c r="O121" s="187"/>
      <c r="P121" s="187"/>
      <c r="Q121" s="145"/>
    </row>
    <row r="122" spans="1:17" ht="13.5" thickBot="1" x14ac:dyDescent="0.25">
      <c r="A122" s="187"/>
      <c r="B122" s="187"/>
      <c r="C122" s="152"/>
      <c r="D122" s="153"/>
      <c r="E122" s="154"/>
      <c r="F122" s="155"/>
      <c r="G122" s="155"/>
      <c r="H122" s="156"/>
      <c r="I122" s="156"/>
      <c r="J122" s="156"/>
      <c r="K122" s="159" t="s">
        <v>12</v>
      </c>
      <c r="L122" s="160" t="s">
        <v>153</v>
      </c>
      <c r="M122" s="160" t="s">
        <v>154</v>
      </c>
      <c r="N122" s="214"/>
      <c r="O122" s="187"/>
      <c r="P122" s="187"/>
      <c r="Q122" s="145"/>
    </row>
    <row r="123" spans="1:17" x14ac:dyDescent="0.2">
      <c r="A123" s="187"/>
      <c r="B123" s="187"/>
      <c r="C123" s="152">
        <v>2</v>
      </c>
      <c r="D123" s="153" t="s">
        <v>162</v>
      </c>
      <c r="E123" s="154"/>
      <c r="F123" s="155"/>
      <c r="G123" s="155"/>
      <c r="H123" s="156"/>
      <c r="I123" s="156"/>
      <c r="J123" s="156"/>
      <c r="K123" s="161"/>
      <c r="L123" s="161"/>
      <c r="M123" s="161"/>
      <c r="N123" s="214"/>
      <c r="O123" s="187"/>
      <c r="P123" s="187"/>
      <c r="Q123" s="145"/>
    </row>
    <row r="124" spans="1:17" x14ac:dyDescent="0.2">
      <c r="A124" s="187"/>
      <c r="B124" s="187"/>
      <c r="C124" s="152">
        <v>3</v>
      </c>
      <c r="D124" s="153" t="s">
        <v>155</v>
      </c>
      <c r="E124" s="154"/>
      <c r="F124" s="155"/>
      <c r="G124" s="155"/>
      <c r="H124" s="156"/>
      <c r="I124" s="156"/>
      <c r="J124" s="156"/>
      <c r="K124" s="161"/>
      <c r="L124" s="161"/>
      <c r="M124" s="161"/>
      <c r="N124" s="214"/>
      <c r="O124" s="187"/>
      <c r="P124" s="187"/>
      <c r="Q124" s="145"/>
    </row>
    <row r="125" spans="1:17" x14ac:dyDescent="0.2">
      <c r="A125" s="187"/>
      <c r="B125" s="187"/>
      <c r="C125" s="152">
        <v>4</v>
      </c>
      <c r="D125" s="153" t="s">
        <v>156</v>
      </c>
      <c r="E125" s="154"/>
      <c r="F125" s="155"/>
      <c r="G125" s="155"/>
      <c r="H125" s="156"/>
      <c r="I125" s="156"/>
      <c r="J125" s="156"/>
      <c r="K125" s="161"/>
      <c r="L125" s="161"/>
      <c r="M125" s="161"/>
      <c r="N125" s="214"/>
      <c r="O125" s="187"/>
      <c r="P125" s="187"/>
      <c r="Q125" s="145"/>
    </row>
    <row r="126" spans="1:17" x14ac:dyDescent="0.2">
      <c r="A126" s="187"/>
      <c r="B126" s="187"/>
      <c r="C126" s="152">
        <v>5</v>
      </c>
      <c r="D126" s="153" t="s">
        <v>157</v>
      </c>
      <c r="E126" s="154"/>
      <c r="F126" s="155"/>
      <c r="G126" s="155"/>
      <c r="H126" s="156"/>
      <c r="I126" s="156"/>
      <c r="J126" s="156"/>
      <c r="K126" s="162"/>
      <c r="L126" s="156"/>
      <c r="M126" s="158"/>
      <c r="N126" s="214"/>
      <c r="O126" s="187"/>
      <c r="P126" s="187"/>
      <c r="Q126" s="145"/>
    </row>
    <row r="127" spans="1:17" x14ac:dyDescent="0.2">
      <c r="A127" s="187"/>
      <c r="B127" s="187"/>
      <c r="C127" s="152">
        <v>6</v>
      </c>
      <c r="D127" s="153" t="s">
        <v>158</v>
      </c>
      <c r="E127" s="154"/>
      <c r="F127" s="155"/>
      <c r="G127" s="155"/>
      <c r="H127" s="156"/>
      <c r="I127" s="156"/>
      <c r="J127" s="156"/>
      <c r="K127" s="157"/>
      <c r="L127" s="156"/>
      <c r="M127" s="156"/>
      <c r="N127" s="214"/>
      <c r="O127" s="187"/>
      <c r="P127" s="187"/>
      <c r="Q127" s="145"/>
    </row>
    <row r="128" spans="1:17" x14ac:dyDescent="0.2">
      <c r="A128" s="187"/>
      <c r="B128" s="187"/>
      <c r="C128" s="152">
        <v>9</v>
      </c>
      <c r="D128" s="153" t="s">
        <v>159</v>
      </c>
      <c r="E128" s="154"/>
      <c r="F128" s="155"/>
      <c r="G128" s="155"/>
      <c r="H128" s="156"/>
      <c r="I128" s="156"/>
      <c r="J128" s="156"/>
      <c r="K128" s="156"/>
      <c r="L128" s="156"/>
      <c r="M128" s="156"/>
      <c r="N128" s="214"/>
      <c r="O128" s="187"/>
      <c r="P128" s="187"/>
      <c r="Q128" s="145"/>
    </row>
    <row r="129" spans="1:17" x14ac:dyDescent="0.2">
      <c r="A129" s="187"/>
      <c r="B129" s="187"/>
      <c r="C129" s="152"/>
      <c r="D129" s="59" t="s">
        <v>160</v>
      </c>
      <c r="E129" s="117"/>
      <c r="F129" s="116" t="s">
        <v>161</v>
      </c>
      <c r="G129" s="155"/>
      <c r="H129" s="156"/>
      <c r="I129" s="156"/>
      <c r="J129" s="156"/>
      <c r="K129" s="156"/>
      <c r="L129" s="156"/>
      <c r="M129" s="156"/>
      <c r="N129" s="214"/>
      <c r="O129" s="187"/>
      <c r="P129" s="187"/>
      <c r="Q129" s="145"/>
    </row>
    <row r="130" spans="1:17" x14ac:dyDescent="0.2">
      <c r="A130" s="187"/>
      <c r="B130" s="187"/>
      <c r="C130" s="152"/>
      <c r="D130" s="153" t="s">
        <v>163</v>
      </c>
      <c r="E130" s="154"/>
      <c r="F130" s="163"/>
      <c r="G130" s="155"/>
      <c r="H130" s="156"/>
      <c r="I130" s="156"/>
      <c r="J130" s="156"/>
      <c r="K130" s="156"/>
      <c r="L130" s="156"/>
      <c r="M130" s="156"/>
      <c r="N130" s="214"/>
      <c r="O130" s="187"/>
      <c r="P130" s="187"/>
      <c r="Q130" s="145"/>
    </row>
    <row r="131" spans="1:17" x14ac:dyDescent="0.2">
      <c r="A131" s="187"/>
      <c r="B131" s="187"/>
      <c r="C131" s="152"/>
      <c r="D131" s="153" t="s">
        <v>164</v>
      </c>
      <c r="E131" s="154"/>
      <c r="F131" s="164"/>
      <c r="G131" s="155"/>
      <c r="H131" s="156"/>
      <c r="I131" s="156"/>
      <c r="J131" s="156"/>
      <c r="K131" s="156"/>
      <c r="L131" s="156"/>
      <c r="M131" s="156"/>
      <c r="N131" s="214"/>
      <c r="O131" s="187"/>
      <c r="P131" s="187"/>
      <c r="Q131" s="145"/>
    </row>
    <row r="132" spans="1:17" x14ac:dyDescent="0.2">
      <c r="A132" s="187"/>
      <c r="B132" s="187"/>
      <c r="C132" s="152"/>
      <c r="D132" s="153" t="s">
        <v>165</v>
      </c>
      <c r="E132" s="154"/>
      <c r="F132" s="164"/>
      <c r="G132" s="155"/>
      <c r="H132" s="156"/>
      <c r="I132" s="156"/>
      <c r="J132" s="156"/>
      <c r="K132" s="156"/>
      <c r="L132" s="156"/>
      <c r="M132" s="156"/>
      <c r="N132" s="214"/>
      <c r="O132" s="187"/>
      <c r="P132" s="187"/>
      <c r="Q132" s="145"/>
    </row>
    <row r="133" spans="1:17" x14ac:dyDescent="0.2">
      <c r="A133" s="187"/>
      <c r="B133" s="187"/>
      <c r="C133" s="152"/>
      <c r="D133" s="153" t="s">
        <v>166</v>
      </c>
      <c r="E133" s="154"/>
      <c r="F133" s="163"/>
      <c r="G133" s="155"/>
      <c r="H133" s="156"/>
      <c r="I133" s="156"/>
      <c r="J133" s="156"/>
      <c r="K133" s="156"/>
      <c r="L133" s="156"/>
      <c r="M133" s="156"/>
      <c r="N133" s="214"/>
      <c r="O133" s="187"/>
      <c r="P133" s="187"/>
      <c r="Q133" s="145"/>
    </row>
    <row r="134" spans="1:17" x14ac:dyDescent="0.2">
      <c r="A134" s="187"/>
      <c r="B134" s="187"/>
      <c r="C134" s="152"/>
      <c r="D134" s="153" t="s">
        <v>167</v>
      </c>
      <c r="E134" s="154"/>
      <c r="F134" s="164"/>
      <c r="G134" s="155"/>
      <c r="H134" s="156"/>
      <c r="I134" s="156"/>
      <c r="J134" s="156"/>
      <c r="K134" s="156"/>
      <c r="L134" s="156"/>
      <c r="M134" s="156"/>
      <c r="N134" s="214"/>
      <c r="O134" s="187"/>
      <c r="P134" s="187"/>
      <c r="Q134" s="145"/>
    </row>
    <row r="135" spans="1:17" x14ac:dyDescent="0.2">
      <c r="A135" s="187"/>
      <c r="B135" s="187"/>
      <c r="C135" s="152"/>
      <c r="D135" s="153" t="s">
        <v>168</v>
      </c>
      <c r="E135" s="154"/>
      <c r="F135" s="164"/>
      <c r="G135" s="155">
        <f>SUM(F130:F135)</f>
        <v>0</v>
      </c>
      <c r="H135" s="156" t="s">
        <v>350</v>
      </c>
      <c r="I135" s="156"/>
      <c r="J135" s="156"/>
      <c r="K135" s="156"/>
      <c r="L135" s="156"/>
      <c r="M135" s="156"/>
      <c r="N135" s="214"/>
      <c r="O135" s="187"/>
      <c r="P135" s="187"/>
      <c r="Q135" s="145"/>
    </row>
    <row r="136" spans="1:17" ht="13.5" thickBot="1" x14ac:dyDescent="0.25">
      <c r="A136" s="187"/>
      <c r="B136" s="187"/>
      <c r="C136" s="165"/>
      <c r="D136" s="166"/>
      <c r="E136" s="167"/>
      <c r="F136" s="168"/>
      <c r="G136" s="168"/>
      <c r="H136" s="169"/>
      <c r="I136" s="169"/>
      <c r="J136" s="169"/>
      <c r="K136" s="169"/>
      <c r="L136" s="169"/>
      <c r="M136" s="169"/>
      <c r="N136" s="215"/>
      <c r="O136" s="187"/>
      <c r="P136" s="187"/>
      <c r="Q136" s="145"/>
    </row>
    <row r="137" spans="1:17" x14ac:dyDescent="0.2">
      <c r="A137" s="187"/>
      <c r="B137" s="187"/>
      <c r="C137" s="187"/>
      <c r="D137" s="188"/>
      <c r="E137" s="187"/>
      <c r="F137" s="187"/>
      <c r="G137" s="187"/>
      <c r="H137" s="187"/>
      <c r="I137" s="187"/>
      <c r="J137" s="187"/>
      <c r="K137" s="187"/>
      <c r="L137" s="187"/>
      <c r="M137" s="187"/>
      <c r="N137" s="188"/>
      <c r="O137" s="187"/>
      <c r="P137" s="187"/>
      <c r="Q137" s="145"/>
    </row>
    <row r="138" spans="1:17" x14ac:dyDescent="0.2">
      <c r="A138" s="187"/>
      <c r="B138" s="187"/>
      <c r="C138" s="187"/>
      <c r="D138" s="188"/>
      <c r="E138" s="187"/>
      <c r="F138" s="187"/>
      <c r="G138" s="187"/>
      <c r="H138" s="187"/>
      <c r="I138" s="187"/>
      <c r="J138" s="187"/>
      <c r="K138" s="187"/>
      <c r="L138" s="187"/>
      <c r="M138" s="187"/>
      <c r="N138" s="188"/>
      <c r="O138" s="187"/>
      <c r="P138" s="187"/>
      <c r="Q138" s="145"/>
    </row>
    <row r="139" spans="1:17" x14ac:dyDescent="0.2">
      <c r="A139" s="187"/>
      <c r="B139" s="187"/>
      <c r="C139" s="187"/>
      <c r="D139" s="188"/>
      <c r="E139" s="187"/>
      <c r="F139" s="187"/>
      <c r="G139" s="187"/>
      <c r="H139" s="187"/>
      <c r="I139" s="187"/>
      <c r="J139" s="187"/>
      <c r="K139" s="187"/>
      <c r="L139" s="187"/>
      <c r="M139" s="187"/>
      <c r="N139" s="188"/>
      <c r="O139" s="187"/>
      <c r="P139" s="187"/>
      <c r="Q139" s="145"/>
    </row>
    <row r="140" spans="1:17" x14ac:dyDescent="0.2">
      <c r="A140" s="187"/>
      <c r="B140" s="187"/>
      <c r="C140" s="187"/>
      <c r="D140" s="188"/>
      <c r="E140" s="187"/>
      <c r="F140" s="187"/>
      <c r="G140" s="187"/>
      <c r="H140" s="187"/>
      <c r="I140" s="187"/>
      <c r="J140" s="187"/>
      <c r="K140" s="187"/>
      <c r="L140" s="187"/>
      <c r="M140" s="187"/>
      <c r="N140" s="188"/>
      <c r="O140" s="187"/>
      <c r="P140" s="187"/>
      <c r="Q140" s="145"/>
    </row>
    <row r="141" spans="1:17" x14ac:dyDescent="0.2">
      <c r="A141" s="187"/>
      <c r="B141" s="187"/>
      <c r="C141" s="187"/>
      <c r="D141" s="188"/>
      <c r="E141" s="187"/>
      <c r="F141" s="187"/>
      <c r="G141" s="187"/>
      <c r="H141" s="187"/>
      <c r="I141" s="187"/>
      <c r="J141" s="187"/>
      <c r="K141" s="187"/>
      <c r="L141" s="187"/>
      <c r="M141" s="187"/>
      <c r="N141" s="188"/>
      <c r="O141" s="187"/>
      <c r="P141" s="187"/>
      <c r="Q141" s="145"/>
    </row>
    <row r="142" spans="1:17" x14ac:dyDescent="0.2">
      <c r="A142" s="187"/>
      <c r="B142" s="187"/>
      <c r="C142" s="187"/>
      <c r="D142" s="188"/>
      <c r="E142" s="187"/>
      <c r="F142" s="187"/>
      <c r="G142" s="187"/>
      <c r="H142" s="187"/>
      <c r="I142" s="187"/>
      <c r="J142" s="187"/>
      <c r="K142" s="187"/>
      <c r="L142" s="187"/>
      <c r="M142" s="187"/>
      <c r="N142" s="188"/>
      <c r="O142" s="187"/>
      <c r="P142" s="187"/>
      <c r="Q142" s="145"/>
    </row>
    <row r="143" spans="1:17" x14ac:dyDescent="0.2">
      <c r="A143" s="187"/>
      <c r="B143" s="187"/>
      <c r="C143" s="187"/>
      <c r="D143" s="188"/>
      <c r="E143" s="187"/>
      <c r="F143" s="187"/>
      <c r="G143" s="187"/>
      <c r="H143" s="187"/>
      <c r="I143" s="187"/>
      <c r="J143" s="187"/>
      <c r="K143" s="187"/>
      <c r="L143" s="187"/>
      <c r="M143" s="187"/>
      <c r="N143" s="188"/>
      <c r="O143" s="187"/>
      <c r="P143" s="187"/>
      <c r="Q143" s="145"/>
    </row>
    <row r="144" spans="1:17" x14ac:dyDescent="0.2">
      <c r="A144" s="187"/>
      <c r="B144" s="187"/>
      <c r="C144" s="187"/>
      <c r="D144" s="188"/>
      <c r="E144" s="187"/>
      <c r="F144" s="187"/>
      <c r="G144" s="187"/>
      <c r="H144" s="187"/>
      <c r="I144" s="187"/>
      <c r="J144" s="187"/>
      <c r="K144" s="187"/>
      <c r="L144" s="187"/>
      <c r="M144" s="187"/>
      <c r="N144" s="188"/>
      <c r="O144" s="187"/>
      <c r="P144" s="187"/>
      <c r="Q144" s="145"/>
    </row>
    <row r="145" spans="1:17" x14ac:dyDescent="0.2">
      <c r="A145" s="187"/>
      <c r="B145" s="187"/>
      <c r="C145" s="187"/>
      <c r="D145" s="188"/>
      <c r="E145" s="187"/>
      <c r="F145" s="187"/>
      <c r="G145" s="187"/>
      <c r="H145" s="187"/>
      <c r="I145" s="187"/>
      <c r="J145" s="187"/>
      <c r="K145" s="187"/>
      <c r="L145" s="187"/>
      <c r="M145" s="187"/>
      <c r="N145" s="188"/>
      <c r="O145" s="187"/>
      <c r="P145" s="187"/>
      <c r="Q145" s="145"/>
    </row>
    <row r="146" spans="1:17" x14ac:dyDescent="0.2">
      <c r="A146" s="187"/>
      <c r="B146" s="187"/>
      <c r="C146" s="187"/>
      <c r="D146" s="188"/>
      <c r="E146" s="187"/>
      <c r="F146" s="187"/>
      <c r="G146" s="187"/>
      <c r="H146" s="187"/>
      <c r="I146" s="187"/>
      <c r="J146" s="187"/>
      <c r="K146" s="187"/>
      <c r="L146" s="187"/>
      <c r="M146" s="187"/>
      <c r="N146" s="188"/>
      <c r="O146" s="187"/>
      <c r="P146" s="187"/>
      <c r="Q146" s="145"/>
    </row>
  </sheetData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zoomScale="80" zoomScaleNormal="80" workbookViewId="0">
      <pane ySplit="11" topLeftCell="A111" activePane="bottomLeft" state="frozen"/>
      <selection pane="bottomLeft" activeCell="B125" sqref="B125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9" t="s">
        <v>179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128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27" t="s">
        <v>24</v>
      </c>
      <c r="B12">
        <v>13</v>
      </c>
      <c r="C12" s="1">
        <f>B12/$B$124</f>
        <v>3.1211735612590334E-4</v>
      </c>
      <c r="D12" s="5">
        <f>C12*$B$127</f>
        <v>0</v>
      </c>
      <c r="E12" s="5">
        <f t="shared" ref="E12:E64" si="0">B12+D12</f>
        <v>13</v>
      </c>
      <c r="G12" s="70">
        <f>E12</f>
        <v>13</v>
      </c>
      <c r="I12" s="17"/>
      <c r="P12" s="17">
        <f t="shared" ref="P12:P17" si="1">E12</f>
        <v>13</v>
      </c>
    </row>
    <row r="13" spans="1:16" x14ac:dyDescent="0.2">
      <c r="A13" s="27" t="s">
        <v>25</v>
      </c>
      <c r="B13">
        <v>0</v>
      </c>
      <c r="C13" s="1">
        <f>B13/$B$124</f>
        <v>0</v>
      </c>
      <c r="D13" s="5">
        <f>C13*$B$127</f>
        <v>0</v>
      </c>
      <c r="E13" s="5">
        <f t="shared" si="0"/>
        <v>0</v>
      </c>
      <c r="G13" s="70">
        <f>E13</f>
        <v>0</v>
      </c>
      <c r="P13" s="17">
        <f t="shared" si="1"/>
        <v>0</v>
      </c>
    </row>
    <row r="14" spans="1:16" x14ac:dyDescent="0.2">
      <c r="A14" s="100" t="s">
        <v>120</v>
      </c>
      <c r="B14">
        <v>0</v>
      </c>
      <c r="C14" s="1">
        <f>B14/$B$124</f>
        <v>0</v>
      </c>
      <c r="D14" s="5">
        <f>C14*$B$127</f>
        <v>0</v>
      </c>
      <c r="E14" s="5">
        <f t="shared" si="0"/>
        <v>0</v>
      </c>
      <c r="F14" s="71">
        <f>E14</f>
        <v>0</v>
      </c>
      <c r="P14" s="17">
        <f t="shared" si="1"/>
        <v>0</v>
      </c>
    </row>
    <row r="15" spans="1:16" x14ac:dyDescent="0.2">
      <c r="A15" s="100" t="s">
        <v>26</v>
      </c>
      <c r="B15">
        <v>0</v>
      </c>
      <c r="C15" s="1">
        <f>B15/$B$124</f>
        <v>0</v>
      </c>
      <c r="D15" s="5">
        <f>C15*$B$127</f>
        <v>0</v>
      </c>
      <c r="E15" s="5">
        <f>B15+D15</f>
        <v>0</v>
      </c>
      <c r="F15" s="71">
        <f>E15</f>
        <v>0</v>
      </c>
      <c r="P15" s="17">
        <f t="shared" si="1"/>
        <v>0</v>
      </c>
    </row>
    <row r="16" spans="1:16" x14ac:dyDescent="0.2">
      <c r="A16" s="27" t="s">
        <v>27</v>
      </c>
      <c r="B16">
        <v>5774</v>
      </c>
      <c r="C16" s="1">
        <f>B16/$B$124</f>
        <v>0.13862812417468967</v>
      </c>
      <c r="D16" s="5">
        <f>C16*$B$127</f>
        <v>0</v>
      </c>
      <c r="E16" s="5">
        <f t="shared" si="0"/>
        <v>5774</v>
      </c>
      <c r="G16" s="70">
        <f>E16</f>
        <v>5774</v>
      </c>
      <c r="P16" s="17">
        <f t="shared" si="1"/>
        <v>5774</v>
      </c>
    </row>
    <row r="17" spans="1:16" x14ac:dyDescent="0.2">
      <c r="A17" s="26" t="s">
        <v>121</v>
      </c>
      <c r="B17">
        <v>6</v>
      </c>
      <c r="C17" s="1">
        <f>B17/$B$124</f>
        <v>1.4405416436580155E-4</v>
      </c>
      <c r="D17" s="5">
        <f>C17*$B$127</f>
        <v>0</v>
      </c>
      <c r="E17" s="5">
        <f t="shared" si="0"/>
        <v>6</v>
      </c>
      <c r="F17" s="71">
        <f>E17</f>
        <v>6</v>
      </c>
      <c r="P17" s="17">
        <f t="shared" si="1"/>
        <v>6</v>
      </c>
    </row>
    <row r="18" spans="1:16" x14ac:dyDescent="0.2">
      <c r="A18" s="173" t="s">
        <v>28</v>
      </c>
      <c r="B18">
        <v>22952</v>
      </c>
      <c r="C18" s="1">
        <f>B18/$B$124</f>
        <v>0.55105519675397951</v>
      </c>
      <c r="D18" s="5">
        <f>C18*$B$127</f>
        <v>0</v>
      </c>
      <c r="E18" s="5">
        <f t="shared" si="0"/>
        <v>22952</v>
      </c>
      <c r="G18" s="80"/>
      <c r="O18" s="87">
        <f>E18</f>
        <v>22952</v>
      </c>
      <c r="P18" s="17"/>
    </row>
    <row r="19" spans="1:16" x14ac:dyDescent="0.2">
      <c r="A19" s="27" t="s">
        <v>151</v>
      </c>
      <c r="B19">
        <v>3</v>
      </c>
      <c r="C19" s="1">
        <f>B19/$B$124</f>
        <v>7.2027082182900777E-5</v>
      </c>
      <c r="D19" s="5">
        <f>C19*$B$127</f>
        <v>0</v>
      </c>
      <c r="E19" s="5">
        <f t="shared" si="0"/>
        <v>3</v>
      </c>
      <c r="G19" s="70">
        <f>E19</f>
        <v>3</v>
      </c>
      <c r="P19" s="17">
        <f t="shared" ref="P19:P58" si="2">E19</f>
        <v>3</v>
      </c>
    </row>
    <row r="20" spans="1:16" x14ac:dyDescent="0.2">
      <c r="A20" s="27" t="s">
        <v>29</v>
      </c>
      <c r="B20">
        <v>12</v>
      </c>
      <c r="C20" s="1">
        <f>B20/$B$124</f>
        <v>2.8810832873160311E-4</v>
      </c>
      <c r="D20" s="5">
        <f>C20*$B$127</f>
        <v>0</v>
      </c>
      <c r="E20" s="5">
        <f t="shared" si="0"/>
        <v>12</v>
      </c>
      <c r="G20" s="70">
        <f>E20</f>
        <v>12</v>
      </c>
      <c r="P20" s="17">
        <f t="shared" si="2"/>
        <v>12</v>
      </c>
    </row>
    <row r="21" spans="1:16" x14ac:dyDescent="0.2">
      <c r="A21" s="26" t="s">
        <v>30</v>
      </c>
      <c r="B21">
        <v>319</v>
      </c>
      <c r="C21" s="1">
        <f>B21/$B$124</f>
        <v>7.6588797387817818E-3</v>
      </c>
      <c r="D21" s="5">
        <f>C21*$B$127</f>
        <v>0</v>
      </c>
      <c r="E21" s="5">
        <f t="shared" si="0"/>
        <v>319</v>
      </c>
      <c r="F21" s="71">
        <f>E21</f>
        <v>319</v>
      </c>
      <c r="P21" s="17">
        <f t="shared" si="2"/>
        <v>319</v>
      </c>
    </row>
    <row r="22" spans="1:16" x14ac:dyDescent="0.2">
      <c r="A22" s="100" t="s">
        <v>31</v>
      </c>
      <c r="B22"/>
      <c r="C22" s="1">
        <f>B22/$B$124</f>
        <v>0</v>
      </c>
      <c r="D22" s="5">
        <f>C22*$B$127</f>
        <v>0</v>
      </c>
      <c r="E22" s="5">
        <f t="shared" si="0"/>
        <v>0</v>
      </c>
      <c r="F22" s="71">
        <f>E22</f>
        <v>0</v>
      </c>
      <c r="P22" s="17">
        <f t="shared" si="2"/>
        <v>0</v>
      </c>
    </row>
    <row r="23" spans="1:16" x14ac:dyDescent="0.2">
      <c r="A23" s="27" t="s">
        <v>32</v>
      </c>
      <c r="B23">
        <v>12</v>
      </c>
      <c r="C23" s="1">
        <f>B23/$B$124</f>
        <v>2.8810832873160311E-4</v>
      </c>
      <c r="D23" s="5">
        <f>C23*$B$127</f>
        <v>0</v>
      </c>
      <c r="E23" s="5">
        <f t="shared" si="0"/>
        <v>12</v>
      </c>
      <c r="G23" s="70">
        <f>E23</f>
        <v>12</v>
      </c>
      <c r="P23" s="17">
        <f t="shared" si="2"/>
        <v>12</v>
      </c>
    </row>
    <row r="24" spans="1:16" x14ac:dyDescent="0.2">
      <c r="A24" s="183" t="s">
        <v>33</v>
      </c>
      <c r="B24">
        <v>0</v>
      </c>
      <c r="C24" s="1">
        <f>B24/$B$124</f>
        <v>0</v>
      </c>
      <c r="D24" s="5">
        <f>C24*$B$127</f>
        <v>0</v>
      </c>
      <c r="E24" s="5">
        <f>B24+D24</f>
        <v>0</v>
      </c>
      <c r="J24" s="184">
        <f>E24</f>
        <v>0</v>
      </c>
      <c r="P24" s="17">
        <f t="shared" si="2"/>
        <v>0</v>
      </c>
    </row>
    <row r="25" spans="1:16" x14ac:dyDescent="0.2">
      <c r="A25" s="27" t="s">
        <v>228</v>
      </c>
      <c r="B25">
        <v>0</v>
      </c>
      <c r="C25" s="1">
        <f>B25/$B$124</f>
        <v>0</v>
      </c>
      <c r="D25" s="5">
        <f>C25*$B$127</f>
        <v>0</v>
      </c>
      <c r="E25" s="5">
        <f>B25+D25</f>
        <v>0</v>
      </c>
      <c r="G25" s="70">
        <f>E25</f>
        <v>0</v>
      </c>
      <c r="P25" s="17">
        <f t="shared" si="2"/>
        <v>0</v>
      </c>
    </row>
    <row r="26" spans="1:16" x14ac:dyDescent="0.2">
      <c r="A26" s="26" t="s">
        <v>35</v>
      </c>
      <c r="B26">
        <v>0</v>
      </c>
      <c r="C26" s="1">
        <f>B26/$B$124</f>
        <v>0</v>
      </c>
      <c r="D26" s="5">
        <f>C26*$B$127</f>
        <v>0</v>
      </c>
      <c r="E26" s="5">
        <f t="shared" ref="E26" si="3">B26+D26</f>
        <v>0</v>
      </c>
      <c r="F26" s="71">
        <f>E26</f>
        <v>0</v>
      </c>
      <c r="P26" s="17">
        <f t="shared" ref="P26" si="4">E26</f>
        <v>0</v>
      </c>
    </row>
    <row r="27" spans="1:16" x14ac:dyDescent="0.2">
      <c r="A27" s="26" t="s">
        <v>122</v>
      </c>
      <c r="B27">
        <v>0</v>
      </c>
      <c r="C27" s="1">
        <f>B27/$B$124</f>
        <v>0</v>
      </c>
      <c r="D27" s="5">
        <f>C27*$B$127</f>
        <v>0</v>
      </c>
      <c r="E27" s="5">
        <f t="shared" si="0"/>
        <v>0</v>
      </c>
      <c r="F27" s="71">
        <f>E27</f>
        <v>0</v>
      </c>
      <c r="P27" s="17">
        <f t="shared" si="2"/>
        <v>0</v>
      </c>
    </row>
    <row r="28" spans="1:16" x14ac:dyDescent="0.2">
      <c r="A28" s="100" t="s">
        <v>36</v>
      </c>
      <c r="B28">
        <v>43</v>
      </c>
      <c r="C28" s="1">
        <f>B28/$B$124</f>
        <v>1.032388177954911E-3</v>
      </c>
      <c r="D28" s="5">
        <f>C28*$B$127</f>
        <v>0</v>
      </c>
      <c r="E28" s="5">
        <f t="shared" si="0"/>
        <v>43</v>
      </c>
      <c r="F28" s="71">
        <f>E28</f>
        <v>43</v>
      </c>
      <c r="P28" s="17">
        <f t="shared" si="2"/>
        <v>43</v>
      </c>
    </row>
    <row r="29" spans="1:16" x14ac:dyDescent="0.2">
      <c r="A29" s="26" t="s">
        <v>37</v>
      </c>
      <c r="B29">
        <v>33</v>
      </c>
      <c r="C29" s="1">
        <f>B29/$B$124</f>
        <v>7.9229790401190848E-4</v>
      </c>
      <c r="D29" s="5">
        <f>C29*$B$127</f>
        <v>0</v>
      </c>
      <c r="E29" s="5">
        <f t="shared" si="0"/>
        <v>33</v>
      </c>
      <c r="F29" s="71">
        <f t="shared" ref="F29:F46" si="5">E29</f>
        <v>33</v>
      </c>
      <c r="P29" s="17">
        <f t="shared" si="2"/>
        <v>33</v>
      </c>
    </row>
    <row r="30" spans="1:16" x14ac:dyDescent="0.2">
      <c r="A30" s="26" t="s">
        <v>123</v>
      </c>
      <c r="B30">
        <v>133</v>
      </c>
      <c r="C30" s="1">
        <f>B30/$B$124</f>
        <v>3.1932006434419341E-3</v>
      </c>
      <c r="D30" s="5">
        <f>C30*$B$127</f>
        <v>0</v>
      </c>
      <c r="E30" s="5">
        <f t="shared" si="0"/>
        <v>133</v>
      </c>
      <c r="F30" s="71">
        <f t="shared" si="5"/>
        <v>133</v>
      </c>
      <c r="P30" s="17">
        <f t="shared" si="2"/>
        <v>133</v>
      </c>
    </row>
    <row r="31" spans="1:16" x14ac:dyDescent="0.2">
      <c r="A31" s="26" t="s">
        <v>38</v>
      </c>
      <c r="B31">
        <v>162</v>
      </c>
      <c r="C31" s="1">
        <f>B31/$B$124</f>
        <v>3.8894624378766414E-3</v>
      </c>
      <c r="D31" s="5">
        <f>C31*$B$127</f>
        <v>0</v>
      </c>
      <c r="E31" s="5">
        <f t="shared" si="0"/>
        <v>162</v>
      </c>
      <c r="F31" s="71">
        <f t="shared" si="5"/>
        <v>162</v>
      </c>
      <c r="P31" s="17">
        <f t="shared" si="2"/>
        <v>162</v>
      </c>
    </row>
    <row r="32" spans="1:16" x14ac:dyDescent="0.2">
      <c r="A32" s="26" t="s">
        <v>39</v>
      </c>
      <c r="B32">
        <v>1170</v>
      </c>
      <c r="C32" s="1">
        <f>B32/$B$124</f>
        <v>2.80905620513313E-2</v>
      </c>
      <c r="D32" s="5">
        <f>C32*$B$127</f>
        <v>0</v>
      </c>
      <c r="E32" s="5">
        <f t="shared" si="0"/>
        <v>1170</v>
      </c>
      <c r="F32" s="71">
        <f t="shared" si="5"/>
        <v>1170</v>
      </c>
      <c r="P32" s="17">
        <f t="shared" si="2"/>
        <v>1170</v>
      </c>
    </row>
    <row r="33" spans="1:16" x14ac:dyDescent="0.2">
      <c r="A33" s="26" t="s">
        <v>40</v>
      </c>
      <c r="B33">
        <v>27</v>
      </c>
      <c r="C33" s="1">
        <f>B33/$B$124</f>
        <v>6.482437396461069E-4</v>
      </c>
      <c r="D33" s="5">
        <f>C33*$B$127</f>
        <v>0</v>
      </c>
      <c r="E33" s="5">
        <f t="shared" si="0"/>
        <v>27</v>
      </c>
      <c r="F33" s="71">
        <f t="shared" si="5"/>
        <v>27</v>
      </c>
      <c r="P33" s="17">
        <f t="shared" si="2"/>
        <v>27</v>
      </c>
    </row>
    <row r="34" spans="1:16" x14ac:dyDescent="0.2">
      <c r="A34" s="26" t="s">
        <v>41</v>
      </c>
      <c r="B34">
        <v>672</v>
      </c>
      <c r="C34" s="1">
        <f>B34/$B$124</f>
        <v>1.6134066408969774E-2</v>
      </c>
      <c r="D34" s="5">
        <f>C34*$B$127</f>
        <v>0</v>
      </c>
      <c r="E34" s="5">
        <f t="shared" si="0"/>
        <v>672</v>
      </c>
      <c r="F34" s="71">
        <f t="shared" si="5"/>
        <v>672</v>
      </c>
      <c r="P34" s="17">
        <f t="shared" si="2"/>
        <v>672</v>
      </c>
    </row>
    <row r="35" spans="1:16" x14ac:dyDescent="0.2">
      <c r="A35" s="26" t="s">
        <v>124</v>
      </c>
      <c r="B35">
        <v>11</v>
      </c>
      <c r="C35" s="1">
        <f>B35/$B$124</f>
        <v>2.6409930133730283E-4</v>
      </c>
      <c r="D35" s="5">
        <f>C35*$B$127</f>
        <v>0</v>
      </c>
      <c r="E35" s="5">
        <f t="shared" si="0"/>
        <v>11</v>
      </c>
      <c r="F35" s="71">
        <f t="shared" si="5"/>
        <v>11</v>
      </c>
      <c r="P35" s="17">
        <f t="shared" si="2"/>
        <v>11</v>
      </c>
    </row>
    <row r="36" spans="1:16" x14ac:dyDescent="0.2">
      <c r="A36" s="26" t="s">
        <v>42</v>
      </c>
      <c r="B36">
        <v>5980</v>
      </c>
      <c r="C36" s="1">
        <f>B36/$B$124</f>
        <v>0.14357398381791553</v>
      </c>
      <c r="D36" s="5">
        <f>C36*$B$127</f>
        <v>0</v>
      </c>
      <c r="E36" s="5">
        <f t="shared" si="0"/>
        <v>5980</v>
      </c>
      <c r="F36" s="71">
        <f t="shared" si="5"/>
        <v>5980</v>
      </c>
      <c r="P36" s="17">
        <f t="shared" si="2"/>
        <v>5980</v>
      </c>
    </row>
    <row r="37" spans="1:16" x14ac:dyDescent="0.2">
      <c r="A37" s="26" t="s">
        <v>43</v>
      </c>
      <c r="B37">
        <v>1486</v>
      </c>
      <c r="C37" s="1">
        <f>B37/$B$124</f>
        <v>3.5677414707930184E-2</v>
      </c>
      <c r="D37" s="5">
        <f>C37*$B$127</f>
        <v>0</v>
      </c>
      <c r="E37" s="5">
        <f t="shared" si="0"/>
        <v>1486</v>
      </c>
      <c r="F37" s="71">
        <f t="shared" si="5"/>
        <v>1486</v>
      </c>
      <c r="P37" s="17">
        <f t="shared" si="2"/>
        <v>1486</v>
      </c>
    </row>
    <row r="38" spans="1:16" x14ac:dyDescent="0.2">
      <c r="A38" s="26" t="s">
        <v>218</v>
      </c>
      <c r="B38">
        <v>0</v>
      </c>
      <c r="C38" s="1">
        <f>B38/$B$124</f>
        <v>0</v>
      </c>
      <c r="D38" s="5">
        <f>C38*$B$127</f>
        <v>0</v>
      </c>
      <c r="E38" s="5">
        <f t="shared" si="0"/>
        <v>0</v>
      </c>
      <c r="F38" s="71">
        <f>E38</f>
        <v>0</v>
      </c>
      <c r="P38" s="17">
        <f t="shared" si="2"/>
        <v>0</v>
      </c>
    </row>
    <row r="39" spans="1:16" x14ac:dyDescent="0.2">
      <c r="A39" s="100" t="s">
        <v>44</v>
      </c>
      <c r="B39">
        <v>290</v>
      </c>
      <c r="C39" s="1">
        <f>B39/$B$124</f>
        <v>6.9626179443470744E-3</v>
      </c>
      <c r="D39" s="5">
        <f>C39*$B$127</f>
        <v>0</v>
      </c>
      <c r="E39" s="5">
        <f t="shared" si="0"/>
        <v>290</v>
      </c>
      <c r="F39" s="71">
        <f t="shared" si="5"/>
        <v>290</v>
      </c>
      <c r="P39" s="17">
        <f t="shared" si="2"/>
        <v>290</v>
      </c>
    </row>
    <row r="40" spans="1:16" x14ac:dyDescent="0.2">
      <c r="A40" s="26" t="s">
        <v>132</v>
      </c>
      <c r="B40">
        <v>0</v>
      </c>
      <c r="C40" s="1">
        <f>B40/$B$124</f>
        <v>0</v>
      </c>
      <c r="D40" s="5">
        <f>C40*$B$127</f>
        <v>0</v>
      </c>
      <c r="E40" s="5">
        <f t="shared" si="0"/>
        <v>0</v>
      </c>
      <c r="F40" s="71">
        <f t="shared" si="5"/>
        <v>0</v>
      </c>
      <c r="P40" s="17">
        <f t="shared" si="2"/>
        <v>0</v>
      </c>
    </row>
    <row r="41" spans="1:16" x14ac:dyDescent="0.2">
      <c r="A41" s="26" t="s">
        <v>128</v>
      </c>
      <c r="B41">
        <v>0</v>
      </c>
      <c r="C41" s="1">
        <f>B41/$B$124</f>
        <v>0</v>
      </c>
      <c r="D41" s="5">
        <f>C41*$B$127</f>
        <v>0</v>
      </c>
      <c r="E41" s="5">
        <f t="shared" si="0"/>
        <v>0</v>
      </c>
      <c r="F41" s="71">
        <f t="shared" si="5"/>
        <v>0</v>
      </c>
      <c r="P41" s="17">
        <f t="shared" si="2"/>
        <v>0</v>
      </c>
    </row>
    <row r="42" spans="1:16" x14ac:dyDescent="0.2">
      <c r="A42" s="100" t="s">
        <v>45</v>
      </c>
      <c r="B42">
        <v>0</v>
      </c>
      <c r="C42" s="1">
        <f>B42/$B$124</f>
        <v>0</v>
      </c>
      <c r="D42" s="5">
        <f>C42*$B$127</f>
        <v>0</v>
      </c>
      <c r="E42" s="5">
        <f t="shared" si="0"/>
        <v>0</v>
      </c>
      <c r="F42" s="71">
        <f t="shared" si="5"/>
        <v>0</v>
      </c>
      <c r="P42" s="17">
        <f t="shared" si="2"/>
        <v>0</v>
      </c>
    </row>
    <row r="43" spans="1:16" x14ac:dyDescent="0.2">
      <c r="A43" s="26" t="s">
        <v>46</v>
      </c>
      <c r="B43">
        <v>32</v>
      </c>
      <c r="C43" s="1">
        <f>B43/$B$124</f>
        <v>7.6828887661760826E-4</v>
      </c>
      <c r="D43" s="5">
        <f>C43*$B$127</f>
        <v>0</v>
      </c>
      <c r="E43" s="5">
        <f t="shared" si="0"/>
        <v>32</v>
      </c>
      <c r="F43" s="71">
        <f>E43</f>
        <v>32</v>
      </c>
      <c r="P43" s="17">
        <f t="shared" si="2"/>
        <v>32</v>
      </c>
    </row>
    <row r="44" spans="1:16" x14ac:dyDescent="0.2">
      <c r="A44" s="26" t="s">
        <v>47</v>
      </c>
      <c r="B44">
        <v>5</v>
      </c>
      <c r="C44" s="1">
        <f>B44/$B$124</f>
        <v>1.2004513697150129E-4</v>
      </c>
      <c r="D44" s="5">
        <f>C44*$B$127</f>
        <v>0</v>
      </c>
      <c r="E44" s="5">
        <f t="shared" si="0"/>
        <v>5</v>
      </c>
      <c r="F44" s="71">
        <f t="shared" si="5"/>
        <v>5</v>
      </c>
      <c r="P44" s="17">
        <f t="shared" si="2"/>
        <v>5</v>
      </c>
    </row>
    <row r="45" spans="1:16" x14ac:dyDescent="0.2">
      <c r="A45" s="26" t="s">
        <v>48</v>
      </c>
      <c r="B45">
        <v>1519</v>
      </c>
      <c r="C45" s="1">
        <f>B45/$B$124</f>
        <v>3.6469712611942089E-2</v>
      </c>
      <c r="D45" s="5">
        <f>C45*$B$127</f>
        <v>0</v>
      </c>
      <c r="E45" s="5">
        <f t="shared" si="0"/>
        <v>1519</v>
      </c>
      <c r="F45" s="71">
        <f t="shared" si="5"/>
        <v>1519</v>
      </c>
      <c r="P45" s="17">
        <f t="shared" si="2"/>
        <v>1519</v>
      </c>
    </row>
    <row r="46" spans="1:16" x14ac:dyDescent="0.2">
      <c r="A46" s="26" t="s">
        <v>49</v>
      </c>
      <c r="B46">
        <v>0</v>
      </c>
      <c r="C46" s="1">
        <f>B46/$B$124</f>
        <v>0</v>
      </c>
      <c r="D46" s="5">
        <f>C46*$B$127</f>
        <v>0</v>
      </c>
      <c r="E46" s="5">
        <f t="shared" si="0"/>
        <v>0</v>
      </c>
      <c r="F46" s="71">
        <f t="shared" si="5"/>
        <v>0</v>
      </c>
      <c r="P46" s="17">
        <f t="shared" si="2"/>
        <v>0</v>
      </c>
    </row>
    <row r="47" spans="1:16" x14ac:dyDescent="0.2">
      <c r="A47" s="26" t="s">
        <v>129</v>
      </c>
      <c r="B47">
        <v>0</v>
      </c>
      <c r="C47" s="1">
        <f>B47/$B$124</f>
        <v>0</v>
      </c>
      <c r="D47" s="5">
        <f>C47*$B$127</f>
        <v>0</v>
      </c>
      <c r="E47" s="5">
        <f t="shared" ref="E47" si="6">B47+D47</f>
        <v>0</v>
      </c>
      <c r="F47" s="71">
        <f t="shared" ref="F47" si="7">E47</f>
        <v>0</v>
      </c>
      <c r="P47" s="17">
        <f t="shared" ref="P47" si="8">E47</f>
        <v>0</v>
      </c>
    </row>
    <row r="48" spans="1:16" x14ac:dyDescent="0.2">
      <c r="A48" s="41" t="s">
        <v>50</v>
      </c>
      <c r="B48" s="44">
        <v>2</v>
      </c>
      <c r="C48" s="1">
        <f>B48/$B$124</f>
        <v>4.8018054788600516E-5</v>
      </c>
      <c r="D48" s="5">
        <f>C48*$B$127</f>
        <v>0</v>
      </c>
      <c r="E48" s="5">
        <f t="shared" si="0"/>
        <v>2</v>
      </c>
      <c r="H48" s="74">
        <f>E48</f>
        <v>2</v>
      </c>
      <c r="P48" s="17">
        <f t="shared" si="2"/>
        <v>2</v>
      </c>
    </row>
    <row r="49" spans="1:16" x14ac:dyDescent="0.2">
      <c r="A49" s="41" t="s">
        <v>51</v>
      </c>
      <c r="B49" s="44"/>
      <c r="C49" s="1">
        <f>B49/$B$124</f>
        <v>0</v>
      </c>
      <c r="D49" s="5">
        <f>C49*$B$127</f>
        <v>0</v>
      </c>
      <c r="E49" s="5">
        <f t="shared" si="0"/>
        <v>0</v>
      </c>
      <c r="H49" s="74">
        <f>E49</f>
        <v>0</v>
      </c>
      <c r="P49" s="17">
        <f t="shared" si="2"/>
        <v>0</v>
      </c>
    </row>
    <row r="50" spans="1:16" x14ac:dyDescent="0.2">
      <c r="A50" s="41" t="s">
        <v>52</v>
      </c>
      <c r="B50" s="44"/>
      <c r="C50" s="1">
        <f>B50/$B$124</f>
        <v>0</v>
      </c>
      <c r="D50" s="5">
        <f>C50*$B$127</f>
        <v>0</v>
      </c>
      <c r="E50" s="5">
        <f t="shared" si="0"/>
        <v>0</v>
      </c>
      <c r="H50" s="74">
        <f>E50</f>
        <v>0</v>
      </c>
      <c r="P50" s="17">
        <f t="shared" si="2"/>
        <v>0</v>
      </c>
    </row>
    <row r="51" spans="1:16" x14ac:dyDescent="0.2">
      <c r="A51" s="28" t="s">
        <v>55</v>
      </c>
      <c r="B51" s="44">
        <v>8</v>
      </c>
      <c r="C51" s="6">
        <f>B51/$B$124</f>
        <v>1.9207221915440206E-4</v>
      </c>
      <c r="D51" s="7">
        <f>C51*$B$127</f>
        <v>0</v>
      </c>
      <c r="E51" s="7">
        <f t="shared" si="0"/>
        <v>8</v>
      </c>
      <c r="F51" s="6"/>
      <c r="G51" s="6"/>
      <c r="H51" s="6"/>
      <c r="I51" s="72">
        <f>E51</f>
        <v>8</v>
      </c>
      <c r="J51" s="6"/>
      <c r="K51" s="6"/>
      <c r="L51" s="6"/>
      <c r="M51" s="6"/>
      <c r="N51" s="6"/>
      <c r="P51" s="17">
        <f t="shared" si="2"/>
        <v>8</v>
      </c>
    </row>
    <row r="52" spans="1:16" x14ac:dyDescent="0.2">
      <c r="A52" s="41" t="s">
        <v>56</v>
      </c>
      <c r="B52" s="44">
        <v>2</v>
      </c>
      <c r="C52" s="1">
        <f>B52/$B$124</f>
        <v>4.8018054788600516E-5</v>
      </c>
      <c r="D52" s="5">
        <f>C52*$B$127</f>
        <v>0</v>
      </c>
      <c r="E52" s="5">
        <f t="shared" si="0"/>
        <v>2</v>
      </c>
      <c r="H52" s="74">
        <f>E52</f>
        <v>2</v>
      </c>
      <c r="P52" s="17">
        <f t="shared" si="2"/>
        <v>2</v>
      </c>
    </row>
    <row r="53" spans="1:16" x14ac:dyDescent="0.2">
      <c r="A53" s="101" t="s">
        <v>59</v>
      </c>
      <c r="B53" s="44"/>
      <c r="C53" s="1">
        <f>B53/$B$124</f>
        <v>0</v>
      </c>
      <c r="D53" s="5">
        <f>C53*$B$127</f>
        <v>0</v>
      </c>
      <c r="E53" s="5">
        <f t="shared" si="0"/>
        <v>0</v>
      </c>
      <c r="I53" s="72">
        <f>E53</f>
        <v>0</v>
      </c>
      <c r="P53" s="17">
        <f t="shared" si="2"/>
        <v>0</v>
      </c>
    </row>
    <row r="54" spans="1:16" x14ac:dyDescent="0.2">
      <c r="A54" s="101" t="s">
        <v>61</v>
      </c>
      <c r="B54" s="44"/>
      <c r="C54" s="1">
        <f>B54/$B$124</f>
        <v>0</v>
      </c>
      <c r="D54" s="5">
        <f>C54*$B$127</f>
        <v>0</v>
      </c>
      <c r="E54" s="5">
        <f>B54+D54</f>
        <v>0</v>
      </c>
      <c r="I54" s="72">
        <f>E54</f>
        <v>0</v>
      </c>
      <c r="P54" s="17">
        <f t="shared" si="2"/>
        <v>0</v>
      </c>
    </row>
    <row r="55" spans="1:16" x14ac:dyDescent="0.2">
      <c r="A55" s="101" t="s">
        <v>62</v>
      </c>
      <c r="B55" s="44"/>
      <c r="C55" s="1">
        <f>B55/$B$124</f>
        <v>0</v>
      </c>
      <c r="D55" s="5">
        <f>C55*$B$127</f>
        <v>0</v>
      </c>
      <c r="E55" s="5">
        <f>B55+D55</f>
        <v>0</v>
      </c>
      <c r="I55" s="72">
        <f>E55</f>
        <v>0</v>
      </c>
      <c r="P55" s="17">
        <f t="shared" si="2"/>
        <v>0</v>
      </c>
    </row>
    <row r="56" spans="1:16" x14ac:dyDescent="0.2">
      <c r="A56" s="28" t="s">
        <v>64</v>
      </c>
      <c r="B56" s="44"/>
      <c r="C56" s="1">
        <f>B56/$B$124</f>
        <v>0</v>
      </c>
      <c r="D56" s="5">
        <f>C56*$B$127</f>
        <v>0</v>
      </c>
      <c r="E56" s="5">
        <f t="shared" si="0"/>
        <v>0</v>
      </c>
      <c r="I56" s="72">
        <f>E56</f>
        <v>0</v>
      </c>
      <c r="P56" s="17">
        <f t="shared" si="2"/>
        <v>0</v>
      </c>
    </row>
    <row r="57" spans="1:16" x14ac:dyDescent="0.2">
      <c r="A57" s="41" t="s">
        <v>65</v>
      </c>
      <c r="B57"/>
      <c r="C57" s="1">
        <f>B57/$B$124</f>
        <v>0</v>
      </c>
      <c r="D57" s="5">
        <f>C57*$B$127</f>
        <v>0</v>
      </c>
      <c r="E57" s="5">
        <f t="shared" si="0"/>
        <v>0</v>
      </c>
      <c r="H57" s="74">
        <f>E57</f>
        <v>0</v>
      </c>
      <c r="P57" s="17">
        <f t="shared" si="2"/>
        <v>0</v>
      </c>
    </row>
    <row r="58" spans="1:16" x14ac:dyDescent="0.2">
      <c r="A58" s="101" t="s">
        <v>69</v>
      </c>
      <c r="B58"/>
      <c r="C58" s="1">
        <f>B58/$B$124</f>
        <v>0</v>
      </c>
      <c r="D58" s="5">
        <f>C58*$B$127</f>
        <v>0</v>
      </c>
      <c r="E58" s="5">
        <f t="shared" si="0"/>
        <v>0</v>
      </c>
      <c r="H58" s="6"/>
      <c r="I58" s="72">
        <f>E58</f>
        <v>0</v>
      </c>
      <c r="P58" s="17">
        <f t="shared" si="2"/>
        <v>0</v>
      </c>
    </row>
    <row r="59" spans="1:16" x14ac:dyDescent="0.2">
      <c r="A59" s="101" t="s">
        <v>225</v>
      </c>
      <c r="B59">
        <v>1</v>
      </c>
      <c r="C59" s="1">
        <f t="shared" ref="C59" si="9">B59/$B$124</f>
        <v>2.4009027394300258E-5</v>
      </c>
      <c r="D59" s="5">
        <f t="shared" ref="D59" si="10">C59*$B$127</f>
        <v>0</v>
      </c>
      <c r="E59" s="5">
        <f t="shared" ref="E59" si="11">B59+D59</f>
        <v>1</v>
      </c>
      <c r="H59" s="6"/>
      <c r="I59" s="72">
        <f>E59</f>
        <v>1</v>
      </c>
      <c r="P59" s="17">
        <f t="shared" ref="P59" si="12">E59</f>
        <v>1</v>
      </c>
    </row>
    <row r="60" spans="1:16" x14ac:dyDescent="0.2">
      <c r="A60" s="101" t="s">
        <v>72</v>
      </c>
      <c r="B60"/>
      <c r="C60" s="1">
        <f t="shared" ref="C60:C72" si="13">B60/$B$124</f>
        <v>0</v>
      </c>
      <c r="D60" s="5">
        <f t="shared" ref="D60:D72" si="14">C60*$B$127</f>
        <v>0</v>
      </c>
      <c r="E60" s="5">
        <f t="shared" si="0"/>
        <v>0</v>
      </c>
      <c r="H60" s="6"/>
      <c r="I60" s="72">
        <f>E60</f>
        <v>0</v>
      </c>
      <c r="P60" s="17">
        <f t="shared" ref="P60:P69" si="15">E60</f>
        <v>0</v>
      </c>
    </row>
    <row r="61" spans="1:16" x14ac:dyDescent="0.2">
      <c r="A61" s="101" t="s">
        <v>186</v>
      </c>
      <c r="B61">
        <v>3</v>
      </c>
      <c r="C61" s="1">
        <f t="shared" si="13"/>
        <v>7.2027082182900777E-5</v>
      </c>
      <c r="D61" s="5">
        <f t="shared" si="14"/>
        <v>0</v>
      </c>
      <c r="E61" s="5">
        <f t="shared" ref="E61" si="16">B61+D61</f>
        <v>3</v>
      </c>
      <c r="H61" s="6"/>
      <c r="I61" s="72">
        <f>E61</f>
        <v>3</v>
      </c>
      <c r="P61" s="17">
        <f t="shared" si="15"/>
        <v>3</v>
      </c>
    </row>
    <row r="62" spans="1:16" x14ac:dyDescent="0.2">
      <c r="A62" s="101" t="s">
        <v>203</v>
      </c>
      <c r="B62">
        <v>1</v>
      </c>
      <c r="C62" s="1">
        <f t="shared" si="13"/>
        <v>2.4009027394300258E-5</v>
      </c>
      <c r="D62" s="5">
        <f t="shared" si="14"/>
        <v>0</v>
      </c>
      <c r="E62" s="5">
        <f>B62+D62</f>
        <v>1</v>
      </c>
      <c r="H62" s="6"/>
      <c r="I62" s="72">
        <f>E62</f>
        <v>1</v>
      </c>
      <c r="P62" s="17">
        <f t="shared" si="15"/>
        <v>1</v>
      </c>
    </row>
    <row r="63" spans="1:16" x14ac:dyDescent="0.2">
      <c r="A63" s="41" t="s">
        <v>68</v>
      </c>
      <c r="B63"/>
      <c r="C63" s="1">
        <f t="shared" si="13"/>
        <v>0</v>
      </c>
      <c r="D63" s="5">
        <f t="shared" si="14"/>
        <v>0</v>
      </c>
      <c r="E63" s="5">
        <f t="shared" si="0"/>
        <v>0</v>
      </c>
      <c r="H63" s="74">
        <f>E63</f>
        <v>0</v>
      </c>
      <c r="P63" s="17">
        <f t="shared" si="15"/>
        <v>0</v>
      </c>
    </row>
    <row r="64" spans="1:16" x14ac:dyDescent="0.2">
      <c r="A64" s="31" t="s">
        <v>77</v>
      </c>
      <c r="B64"/>
      <c r="C64" s="1">
        <f t="shared" si="13"/>
        <v>0</v>
      </c>
      <c r="D64" s="5">
        <f t="shared" si="14"/>
        <v>0</v>
      </c>
      <c r="E64" s="5">
        <f t="shared" si="0"/>
        <v>0</v>
      </c>
      <c r="N64" s="73">
        <f>E64</f>
        <v>0</v>
      </c>
      <c r="P64" s="17">
        <f t="shared" si="15"/>
        <v>0</v>
      </c>
    </row>
    <row r="65" spans="1:16" x14ac:dyDescent="0.2">
      <c r="A65" s="120" t="s">
        <v>79</v>
      </c>
      <c r="B65"/>
      <c r="C65" s="1">
        <f t="shared" si="13"/>
        <v>0</v>
      </c>
      <c r="D65" s="5">
        <f t="shared" si="14"/>
        <v>0</v>
      </c>
      <c r="E65" s="5">
        <f>B65+D65</f>
        <v>0</v>
      </c>
      <c r="H65" s="74">
        <f>E65</f>
        <v>0</v>
      </c>
      <c r="N65" s="80"/>
      <c r="P65" s="17">
        <f t="shared" si="15"/>
        <v>0</v>
      </c>
    </row>
    <row r="66" spans="1:16" x14ac:dyDescent="0.2">
      <c r="A66" s="114" t="s">
        <v>80</v>
      </c>
      <c r="B66"/>
      <c r="C66" s="1">
        <f t="shared" si="13"/>
        <v>0</v>
      </c>
      <c r="D66" s="5">
        <f t="shared" si="14"/>
        <v>0</v>
      </c>
      <c r="E66" s="5">
        <f t="shared" ref="E66:E71" si="17">B66+D66</f>
        <v>0</v>
      </c>
      <c r="H66" s="74">
        <f>E66</f>
        <v>0</v>
      </c>
      <c r="P66" s="17">
        <f t="shared" si="15"/>
        <v>0</v>
      </c>
    </row>
    <row r="67" spans="1:16" x14ac:dyDescent="0.2">
      <c r="A67" s="28" t="s">
        <v>83</v>
      </c>
      <c r="B67"/>
      <c r="C67" s="1">
        <f t="shared" si="13"/>
        <v>0</v>
      </c>
      <c r="D67" s="5">
        <f t="shared" si="14"/>
        <v>0</v>
      </c>
      <c r="E67" s="5">
        <f t="shared" si="17"/>
        <v>0</v>
      </c>
      <c r="I67" s="72">
        <f>E67</f>
        <v>0</v>
      </c>
      <c r="P67" s="17">
        <f t="shared" si="15"/>
        <v>0</v>
      </c>
    </row>
    <row r="68" spans="1:16" x14ac:dyDescent="0.2">
      <c r="A68" s="28" t="s">
        <v>175</v>
      </c>
      <c r="B68"/>
      <c r="C68" s="1">
        <f t="shared" si="13"/>
        <v>0</v>
      </c>
      <c r="D68" s="5">
        <f t="shared" si="14"/>
        <v>0</v>
      </c>
      <c r="E68" s="5">
        <f t="shared" si="17"/>
        <v>0</v>
      </c>
      <c r="I68" s="72">
        <f>E68</f>
        <v>0</v>
      </c>
      <c r="P68" s="17">
        <f t="shared" si="15"/>
        <v>0</v>
      </c>
    </row>
    <row r="69" spans="1:16" x14ac:dyDescent="0.2">
      <c r="A69" s="103" t="s">
        <v>85</v>
      </c>
      <c r="B69">
        <v>2</v>
      </c>
      <c r="C69" s="1">
        <f t="shared" si="13"/>
        <v>4.8018054788600516E-5</v>
      </c>
      <c r="D69" s="5">
        <f t="shared" si="14"/>
        <v>0</v>
      </c>
      <c r="E69" s="5">
        <f t="shared" si="17"/>
        <v>2</v>
      </c>
      <c r="H69" s="74">
        <f>E69</f>
        <v>2</v>
      </c>
      <c r="P69" s="17">
        <f t="shared" si="15"/>
        <v>2</v>
      </c>
    </row>
    <row r="70" spans="1:16" x14ac:dyDescent="0.2">
      <c r="A70" s="28" t="s">
        <v>86</v>
      </c>
      <c r="B70"/>
      <c r="C70" s="1">
        <f t="shared" si="13"/>
        <v>0</v>
      </c>
      <c r="D70" s="5">
        <f t="shared" si="14"/>
        <v>0</v>
      </c>
      <c r="E70" s="5">
        <f t="shared" si="17"/>
        <v>0</v>
      </c>
      <c r="I70" s="72">
        <f>E70</f>
        <v>0</v>
      </c>
      <c r="P70" s="17">
        <f t="shared" ref="P70:P86" si="18">E70</f>
        <v>0</v>
      </c>
    </row>
    <row r="71" spans="1:16" x14ac:dyDescent="0.2">
      <c r="A71" s="28" t="s">
        <v>87</v>
      </c>
      <c r="B71"/>
      <c r="C71" s="1">
        <f t="shared" si="13"/>
        <v>0</v>
      </c>
      <c r="D71" s="5">
        <f t="shared" si="14"/>
        <v>0</v>
      </c>
      <c r="E71" s="5">
        <f t="shared" si="17"/>
        <v>0</v>
      </c>
      <c r="I71" s="72">
        <f>E71</f>
        <v>0</v>
      </c>
      <c r="P71" s="17">
        <f t="shared" si="18"/>
        <v>0</v>
      </c>
    </row>
    <row r="72" spans="1:16" x14ac:dyDescent="0.2">
      <c r="A72" s="120" t="s">
        <v>88</v>
      </c>
      <c r="B72">
        <v>5</v>
      </c>
      <c r="C72" s="1">
        <f t="shared" si="13"/>
        <v>1.2004513697150129E-4</v>
      </c>
      <c r="D72" s="5">
        <f t="shared" si="14"/>
        <v>0</v>
      </c>
      <c r="E72" s="5">
        <f t="shared" ref="E72" si="19">B72+D72</f>
        <v>5</v>
      </c>
      <c r="H72" s="74">
        <f>E72</f>
        <v>5</v>
      </c>
      <c r="I72" s="80"/>
      <c r="P72" s="17">
        <f t="shared" si="18"/>
        <v>5</v>
      </c>
    </row>
    <row r="73" spans="1:16" x14ac:dyDescent="0.2">
      <c r="A73" s="28" t="s">
        <v>89</v>
      </c>
      <c r="B73"/>
      <c r="C73" s="1">
        <f t="shared" ref="C73:C83" si="20">B73/$B$124</f>
        <v>0</v>
      </c>
      <c r="D73" s="5">
        <f t="shared" ref="D73:D83" si="21">C73*$B$127</f>
        <v>0</v>
      </c>
      <c r="E73" s="5">
        <f t="shared" ref="E73:E122" si="22">B73+D73</f>
        <v>0</v>
      </c>
      <c r="I73" s="72">
        <f>E73</f>
        <v>0</v>
      </c>
      <c r="P73" s="17">
        <f t="shared" si="18"/>
        <v>0</v>
      </c>
    </row>
    <row r="74" spans="1:16" x14ac:dyDescent="0.2">
      <c r="A74" s="28" t="s">
        <v>90</v>
      </c>
      <c r="B74"/>
      <c r="C74" s="1">
        <f t="shared" si="20"/>
        <v>0</v>
      </c>
      <c r="D74" s="5">
        <f t="shared" si="21"/>
        <v>0</v>
      </c>
      <c r="E74" s="5">
        <f t="shared" si="22"/>
        <v>0</v>
      </c>
      <c r="I74" s="72">
        <f>E74</f>
        <v>0</v>
      </c>
      <c r="P74" s="17">
        <f t="shared" si="18"/>
        <v>0</v>
      </c>
    </row>
    <row r="75" spans="1:16" x14ac:dyDescent="0.2">
      <c r="A75" s="103" t="s">
        <v>230</v>
      </c>
      <c r="B75"/>
      <c r="C75" s="1">
        <f t="shared" si="20"/>
        <v>0</v>
      </c>
      <c r="D75" s="5">
        <f t="shared" si="21"/>
        <v>0</v>
      </c>
      <c r="E75" s="5">
        <f>B75+D75</f>
        <v>0</v>
      </c>
      <c r="H75" s="74">
        <f>E75</f>
        <v>0</v>
      </c>
      <c r="P75" s="17">
        <f t="shared" si="18"/>
        <v>0</v>
      </c>
    </row>
    <row r="76" spans="1:16" x14ac:dyDescent="0.2">
      <c r="A76" s="119" t="s">
        <v>357</v>
      </c>
      <c r="B76">
        <v>7</v>
      </c>
      <c r="C76" s="1">
        <f t="shared" si="20"/>
        <v>1.6806319176010181E-4</v>
      </c>
      <c r="D76" s="5">
        <f t="shared" si="21"/>
        <v>0</v>
      </c>
      <c r="E76" s="5">
        <f>B76+D76</f>
        <v>7</v>
      </c>
      <c r="I76" s="170">
        <f>E76</f>
        <v>7</v>
      </c>
      <c r="P76" s="17">
        <f t="shared" ref="P76" si="23">E76</f>
        <v>7</v>
      </c>
    </row>
    <row r="77" spans="1:16" x14ac:dyDescent="0.2">
      <c r="A77" s="41" t="s">
        <v>93</v>
      </c>
      <c r="B77">
        <v>0</v>
      </c>
      <c r="C77" s="1">
        <f t="shared" si="20"/>
        <v>0</v>
      </c>
      <c r="D77" s="5">
        <f t="shared" si="21"/>
        <v>0</v>
      </c>
      <c r="E77" s="5">
        <f t="shared" si="22"/>
        <v>0</v>
      </c>
      <c r="H77" s="74">
        <f>E77</f>
        <v>0</v>
      </c>
      <c r="P77" s="17">
        <f t="shared" si="18"/>
        <v>0</v>
      </c>
    </row>
    <row r="78" spans="1:16" x14ac:dyDescent="0.2">
      <c r="A78" s="41" t="s">
        <v>94</v>
      </c>
      <c r="B78">
        <v>40</v>
      </c>
      <c r="C78" s="1">
        <f t="shared" si="20"/>
        <v>9.6036109577201029E-4</v>
      </c>
      <c r="D78" s="5">
        <f t="shared" si="21"/>
        <v>0</v>
      </c>
      <c r="E78" s="5">
        <f t="shared" si="22"/>
        <v>40</v>
      </c>
      <c r="H78" s="74">
        <f t="shared" ref="H78:H83" si="24">E78</f>
        <v>40</v>
      </c>
      <c r="P78" s="17">
        <f t="shared" si="18"/>
        <v>40</v>
      </c>
    </row>
    <row r="79" spans="1:16" x14ac:dyDescent="0.2">
      <c r="A79" s="41" t="s">
        <v>190</v>
      </c>
      <c r="B79">
        <v>12</v>
      </c>
      <c r="C79" s="1">
        <f t="shared" si="20"/>
        <v>2.8810832873160311E-4</v>
      </c>
      <c r="D79" s="5">
        <f t="shared" si="21"/>
        <v>0</v>
      </c>
      <c r="E79" s="5">
        <f t="shared" si="22"/>
        <v>12</v>
      </c>
      <c r="H79" s="74">
        <f t="shared" si="24"/>
        <v>12</v>
      </c>
      <c r="P79" s="17">
        <f t="shared" si="18"/>
        <v>12</v>
      </c>
    </row>
    <row r="80" spans="1:16" x14ac:dyDescent="0.2">
      <c r="A80" s="41" t="s">
        <v>96</v>
      </c>
      <c r="B80">
        <v>167</v>
      </c>
      <c r="C80" s="1">
        <f t="shared" si="20"/>
        <v>4.0095075748481429E-3</v>
      </c>
      <c r="D80" s="5">
        <f t="shared" si="21"/>
        <v>0</v>
      </c>
      <c r="E80" s="5">
        <f t="shared" si="22"/>
        <v>167</v>
      </c>
      <c r="H80" s="74">
        <f t="shared" si="24"/>
        <v>167</v>
      </c>
      <c r="P80" s="17">
        <f t="shared" si="18"/>
        <v>167</v>
      </c>
    </row>
    <row r="81" spans="1:16" x14ac:dyDescent="0.2">
      <c r="A81" s="41" t="s">
        <v>97</v>
      </c>
      <c r="B81">
        <v>52</v>
      </c>
      <c r="C81" s="1">
        <f t="shared" si="20"/>
        <v>1.2484694245036133E-3</v>
      </c>
      <c r="D81" s="5">
        <f t="shared" si="21"/>
        <v>0</v>
      </c>
      <c r="E81" s="5">
        <f t="shared" si="22"/>
        <v>52</v>
      </c>
      <c r="H81" s="74">
        <f t="shared" si="24"/>
        <v>52</v>
      </c>
      <c r="P81" s="17">
        <f t="shared" si="18"/>
        <v>52</v>
      </c>
    </row>
    <row r="82" spans="1:16" x14ac:dyDescent="0.2">
      <c r="A82" s="41" t="s">
        <v>98</v>
      </c>
      <c r="B82">
        <v>6</v>
      </c>
      <c r="C82" s="1">
        <f t="shared" si="20"/>
        <v>1.4405416436580155E-4</v>
      </c>
      <c r="D82" s="5">
        <f t="shared" si="21"/>
        <v>0</v>
      </c>
      <c r="E82" s="5">
        <f t="shared" si="22"/>
        <v>6</v>
      </c>
      <c r="H82" s="74">
        <f t="shared" si="24"/>
        <v>6</v>
      </c>
      <c r="P82" s="17">
        <f t="shared" si="18"/>
        <v>6</v>
      </c>
    </row>
    <row r="83" spans="1:16" x14ac:dyDescent="0.2">
      <c r="A83" s="41" t="s">
        <v>99</v>
      </c>
      <c r="B83">
        <v>82</v>
      </c>
      <c r="C83" s="1">
        <f t="shared" si="20"/>
        <v>1.968740246332621E-3</v>
      </c>
      <c r="D83" s="5">
        <f t="shared" si="21"/>
        <v>0</v>
      </c>
      <c r="E83" s="5">
        <f t="shared" si="22"/>
        <v>82</v>
      </c>
      <c r="H83" s="74">
        <f t="shared" si="24"/>
        <v>82</v>
      </c>
      <c r="P83" s="17">
        <f t="shared" si="18"/>
        <v>82</v>
      </c>
    </row>
    <row r="84" spans="1:16" x14ac:dyDescent="0.2">
      <c r="A84" s="41" t="s">
        <v>100</v>
      </c>
      <c r="B84"/>
      <c r="C84" s="1">
        <f t="shared" ref="C84" si="25">B84/$B$124</f>
        <v>0</v>
      </c>
      <c r="D84" s="5">
        <f t="shared" ref="D84" si="26">C84*$B$127</f>
        <v>0</v>
      </c>
      <c r="E84" s="5">
        <f t="shared" ref="E84" si="27">B84+D84</f>
        <v>0</v>
      </c>
      <c r="H84" s="74">
        <f t="shared" ref="H84" si="28">E84</f>
        <v>0</v>
      </c>
      <c r="P84" s="17">
        <f t="shared" ref="P84" si="29">E84</f>
        <v>0</v>
      </c>
    </row>
    <row r="85" spans="1:16" x14ac:dyDescent="0.2">
      <c r="A85" s="28" t="s">
        <v>101</v>
      </c>
      <c r="B85">
        <v>20</v>
      </c>
      <c r="C85" s="1">
        <f t="shared" ref="C85:C113" si="30">B85/$B$124</f>
        <v>4.8018054788600515E-4</v>
      </c>
      <c r="D85" s="5">
        <f t="shared" ref="D85:D113" si="31">C85*$B$127</f>
        <v>0</v>
      </c>
      <c r="E85" s="5">
        <f t="shared" si="22"/>
        <v>20</v>
      </c>
      <c r="I85" s="72">
        <f t="shared" ref="I85:I98" si="32">E85</f>
        <v>20</v>
      </c>
      <c r="P85" s="17">
        <f t="shared" si="18"/>
        <v>20</v>
      </c>
    </row>
    <row r="86" spans="1:16" x14ac:dyDescent="0.2">
      <c r="A86" s="101" t="s">
        <v>102</v>
      </c>
      <c r="B86">
        <v>298</v>
      </c>
      <c r="C86" s="1">
        <f t="shared" si="30"/>
        <v>7.1546901635014763E-3</v>
      </c>
      <c r="D86" s="5">
        <f t="shared" si="31"/>
        <v>0</v>
      </c>
      <c r="E86" s="5">
        <f t="shared" si="22"/>
        <v>298</v>
      </c>
      <c r="I86" s="72">
        <f t="shared" si="32"/>
        <v>298</v>
      </c>
      <c r="P86" s="17">
        <f t="shared" si="18"/>
        <v>298</v>
      </c>
    </row>
    <row r="87" spans="1:16" x14ac:dyDescent="0.2">
      <c r="A87" s="101" t="s">
        <v>103</v>
      </c>
      <c r="B87"/>
      <c r="C87" s="1">
        <f t="shared" si="30"/>
        <v>0</v>
      </c>
      <c r="D87" s="5">
        <f t="shared" si="31"/>
        <v>0</v>
      </c>
      <c r="E87" s="5">
        <f t="shared" si="22"/>
        <v>0</v>
      </c>
      <c r="I87" s="72">
        <f t="shared" si="32"/>
        <v>0</v>
      </c>
      <c r="P87" s="17">
        <f t="shared" ref="P87:P101" si="33">E87</f>
        <v>0</v>
      </c>
    </row>
    <row r="88" spans="1:16" x14ac:dyDescent="0.2">
      <c r="A88" s="101" t="s">
        <v>104</v>
      </c>
      <c r="B88"/>
      <c r="C88" s="1">
        <f t="shared" si="30"/>
        <v>0</v>
      </c>
      <c r="D88" s="5">
        <f t="shared" si="31"/>
        <v>0</v>
      </c>
      <c r="E88" s="5">
        <f t="shared" si="22"/>
        <v>0</v>
      </c>
      <c r="I88" s="72">
        <f t="shared" si="32"/>
        <v>0</v>
      </c>
      <c r="P88" s="17">
        <f t="shared" si="33"/>
        <v>0</v>
      </c>
    </row>
    <row r="89" spans="1:16" x14ac:dyDescent="0.2">
      <c r="A89" s="101" t="s">
        <v>105</v>
      </c>
      <c r="B89"/>
      <c r="C89" s="1">
        <f t="shared" si="30"/>
        <v>0</v>
      </c>
      <c r="D89" s="5">
        <f t="shared" si="31"/>
        <v>0</v>
      </c>
      <c r="E89" s="5">
        <f t="shared" si="22"/>
        <v>0</v>
      </c>
      <c r="I89" s="72">
        <f>E89</f>
        <v>0</v>
      </c>
      <c r="P89" s="17">
        <f t="shared" si="33"/>
        <v>0</v>
      </c>
    </row>
    <row r="90" spans="1:16" x14ac:dyDescent="0.2">
      <c r="A90" s="101" t="s">
        <v>135</v>
      </c>
      <c r="B90"/>
      <c r="C90" s="1">
        <f t="shared" si="30"/>
        <v>0</v>
      </c>
      <c r="D90" s="5">
        <f t="shared" si="31"/>
        <v>0</v>
      </c>
      <c r="E90" s="5">
        <f>B90+D90</f>
        <v>0</v>
      </c>
      <c r="I90" s="72">
        <f>E90</f>
        <v>0</v>
      </c>
      <c r="P90" s="17">
        <f t="shared" si="33"/>
        <v>0</v>
      </c>
    </row>
    <row r="91" spans="1:16" x14ac:dyDescent="0.2">
      <c r="A91" s="28" t="s">
        <v>106</v>
      </c>
      <c r="B91">
        <v>162</v>
      </c>
      <c r="C91" s="1">
        <f t="shared" si="30"/>
        <v>3.8894624378766414E-3</v>
      </c>
      <c r="D91" s="5">
        <f t="shared" si="31"/>
        <v>0</v>
      </c>
      <c r="E91" s="5">
        <f t="shared" si="22"/>
        <v>162</v>
      </c>
      <c r="I91" s="72">
        <f t="shared" si="32"/>
        <v>162</v>
      </c>
      <c r="P91" s="17">
        <f t="shared" si="33"/>
        <v>162</v>
      </c>
    </row>
    <row r="92" spans="1:16" x14ac:dyDescent="0.2">
      <c r="A92" s="28" t="s">
        <v>107</v>
      </c>
      <c r="B92"/>
      <c r="C92" s="1">
        <f t="shared" si="30"/>
        <v>0</v>
      </c>
      <c r="D92" s="5">
        <f t="shared" si="31"/>
        <v>0</v>
      </c>
      <c r="E92" s="5">
        <f t="shared" si="22"/>
        <v>0</v>
      </c>
      <c r="I92" s="72">
        <f t="shared" si="32"/>
        <v>0</v>
      </c>
      <c r="P92" s="17">
        <f t="shared" si="33"/>
        <v>0</v>
      </c>
    </row>
    <row r="93" spans="1:16" x14ac:dyDescent="0.2">
      <c r="A93" s="28" t="s">
        <v>108</v>
      </c>
      <c r="B93">
        <v>3</v>
      </c>
      <c r="C93" s="1">
        <f t="shared" si="30"/>
        <v>7.2027082182900777E-5</v>
      </c>
      <c r="D93" s="5">
        <f t="shared" si="31"/>
        <v>0</v>
      </c>
      <c r="E93" s="5">
        <f t="shared" si="22"/>
        <v>3</v>
      </c>
      <c r="I93" s="72">
        <f t="shared" si="32"/>
        <v>3</v>
      </c>
      <c r="P93" s="17">
        <f t="shared" si="33"/>
        <v>3</v>
      </c>
    </row>
    <row r="94" spans="1:16" x14ac:dyDescent="0.2">
      <c r="A94" s="28" t="s">
        <v>126</v>
      </c>
      <c r="B94">
        <v>11</v>
      </c>
      <c r="C94" s="1">
        <f t="shared" si="30"/>
        <v>2.6409930133730283E-4</v>
      </c>
      <c r="D94" s="5">
        <f t="shared" si="31"/>
        <v>0</v>
      </c>
      <c r="E94" s="5">
        <f t="shared" si="22"/>
        <v>11</v>
      </c>
      <c r="I94" s="72">
        <f t="shared" si="32"/>
        <v>11</v>
      </c>
      <c r="P94" s="17">
        <f t="shared" si="33"/>
        <v>11</v>
      </c>
    </row>
    <row r="95" spans="1:16" x14ac:dyDescent="0.2">
      <c r="A95" s="28" t="s">
        <v>109</v>
      </c>
      <c r="B95">
        <v>2</v>
      </c>
      <c r="C95" s="1">
        <f t="shared" si="30"/>
        <v>4.8018054788600516E-5</v>
      </c>
      <c r="D95" s="5">
        <f t="shared" si="31"/>
        <v>0</v>
      </c>
      <c r="E95" s="5">
        <f t="shared" ref="E95" si="34">B95+D95</f>
        <v>2</v>
      </c>
      <c r="I95" s="72">
        <f t="shared" ref="I95" si="35">E95</f>
        <v>2</v>
      </c>
      <c r="P95" s="17">
        <f t="shared" ref="P95" si="36">E95</f>
        <v>2</v>
      </c>
    </row>
    <row r="96" spans="1:16" x14ac:dyDescent="0.2">
      <c r="A96" s="101" t="s">
        <v>110</v>
      </c>
      <c r="B96">
        <v>0</v>
      </c>
      <c r="C96" s="1">
        <f t="shared" si="30"/>
        <v>0</v>
      </c>
      <c r="D96" s="5">
        <f t="shared" si="31"/>
        <v>0</v>
      </c>
      <c r="E96" s="5">
        <f t="shared" si="22"/>
        <v>0</v>
      </c>
      <c r="I96" s="72">
        <f t="shared" si="32"/>
        <v>0</v>
      </c>
      <c r="P96" s="17">
        <f t="shared" si="33"/>
        <v>0</v>
      </c>
    </row>
    <row r="97" spans="1:16" x14ac:dyDescent="0.2">
      <c r="A97" s="101" t="s">
        <v>136</v>
      </c>
      <c r="B97">
        <v>1</v>
      </c>
      <c r="C97" s="1">
        <f t="shared" si="30"/>
        <v>2.4009027394300258E-5</v>
      </c>
      <c r="D97" s="5">
        <f t="shared" si="31"/>
        <v>0</v>
      </c>
      <c r="E97" s="5">
        <f>B97+D97</f>
        <v>1</v>
      </c>
      <c r="I97" s="72">
        <f t="shared" si="32"/>
        <v>1</v>
      </c>
      <c r="P97" s="17">
        <f t="shared" si="33"/>
        <v>1</v>
      </c>
    </row>
    <row r="98" spans="1:16" x14ac:dyDescent="0.2">
      <c r="A98" s="101" t="s">
        <v>231</v>
      </c>
      <c r="B98"/>
      <c r="C98" s="1">
        <f t="shared" si="30"/>
        <v>0</v>
      </c>
      <c r="D98" s="5">
        <f t="shared" si="31"/>
        <v>0</v>
      </c>
      <c r="E98" s="5">
        <f t="shared" si="22"/>
        <v>0</v>
      </c>
      <c r="I98" s="72">
        <f t="shared" si="32"/>
        <v>0</v>
      </c>
      <c r="P98" s="17">
        <f t="shared" si="33"/>
        <v>0</v>
      </c>
    </row>
    <row r="99" spans="1:16" x14ac:dyDescent="0.2">
      <c r="A99" s="124" t="s">
        <v>273</v>
      </c>
      <c r="B99"/>
      <c r="C99" s="1">
        <f t="shared" si="30"/>
        <v>0</v>
      </c>
      <c r="D99" s="5">
        <f t="shared" si="31"/>
        <v>0</v>
      </c>
      <c r="E99" s="5">
        <f>B99+D99</f>
        <v>0</v>
      </c>
      <c r="I99" s="80"/>
      <c r="L99" s="125">
        <f>E99</f>
        <v>0</v>
      </c>
      <c r="P99" s="17">
        <f t="shared" si="33"/>
        <v>0</v>
      </c>
    </row>
    <row r="100" spans="1:16" x14ac:dyDescent="0.2">
      <c r="A100" s="183" t="s">
        <v>171</v>
      </c>
      <c r="B100"/>
      <c r="C100" s="1">
        <f t="shared" si="30"/>
        <v>0</v>
      </c>
      <c r="D100" s="5">
        <f t="shared" si="31"/>
        <v>0</v>
      </c>
      <c r="E100" s="5">
        <f>B100+D100</f>
        <v>0</v>
      </c>
      <c r="I100" s="80"/>
      <c r="J100" s="184">
        <f>E100</f>
        <v>0</v>
      </c>
      <c r="L100" s="80"/>
      <c r="P100" s="17">
        <f t="shared" si="33"/>
        <v>0</v>
      </c>
    </row>
    <row r="101" spans="1:16" x14ac:dyDescent="0.2">
      <c r="A101" s="126" t="s">
        <v>219</v>
      </c>
      <c r="B101"/>
      <c r="C101" s="1">
        <f t="shared" si="30"/>
        <v>0</v>
      </c>
      <c r="D101" s="5">
        <f t="shared" si="31"/>
        <v>0</v>
      </c>
      <c r="E101" s="5">
        <f>B101+D101</f>
        <v>0</v>
      </c>
      <c r="I101" s="80"/>
      <c r="K101" s="77">
        <f t="shared" ref="K101:K105" si="37">E101</f>
        <v>0</v>
      </c>
      <c r="L101" s="80"/>
      <c r="P101" s="17">
        <f t="shared" si="33"/>
        <v>0</v>
      </c>
    </row>
    <row r="102" spans="1:16" x14ac:dyDescent="0.2">
      <c r="A102" s="104" t="s">
        <v>206</v>
      </c>
      <c r="B102" s="44"/>
      <c r="C102" s="6">
        <f t="shared" si="30"/>
        <v>0</v>
      </c>
      <c r="D102" s="7">
        <f t="shared" si="31"/>
        <v>0</v>
      </c>
      <c r="E102" s="7">
        <f t="shared" si="22"/>
        <v>0</v>
      </c>
      <c r="F102" s="6"/>
      <c r="G102" s="6"/>
      <c r="H102" s="6"/>
      <c r="I102" s="6"/>
      <c r="J102" s="6"/>
      <c r="K102" s="77">
        <f t="shared" si="37"/>
        <v>0</v>
      </c>
      <c r="L102" s="6"/>
      <c r="M102" s="6"/>
      <c r="N102" s="6"/>
      <c r="O102" s="6"/>
      <c r="P102" s="17">
        <f t="shared" ref="P102:P120" si="38">E102</f>
        <v>0</v>
      </c>
    </row>
    <row r="103" spans="1:16" x14ac:dyDescent="0.2">
      <c r="A103" s="122" t="s">
        <v>138</v>
      </c>
      <c r="B103" s="44"/>
      <c r="C103" s="6">
        <f t="shared" si="30"/>
        <v>0</v>
      </c>
      <c r="D103" s="7">
        <f t="shared" si="31"/>
        <v>0</v>
      </c>
      <c r="E103" s="7">
        <f>B103+D103</f>
        <v>0</v>
      </c>
      <c r="F103" s="6"/>
      <c r="G103" s="6"/>
      <c r="H103" s="6"/>
      <c r="I103" s="6"/>
      <c r="J103" s="6"/>
      <c r="K103" s="77">
        <f t="shared" si="37"/>
        <v>0</v>
      </c>
      <c r="L103" s="6"/>
      <c r="M103" s="6"/>
      <c r="N103" s="6"/>
      <c r="O103" s="6"/>
      <c r="P103" s="17">
        <f t="shared" si="38"/>
        <v>0</v>
      </c>
    </row>
    <row r="104" spans="1:16" x14ac:dyDescent="0.2">
      <c r="A104" s="104" t="s">
        <v>187</v>
      </c>
      <c r="B104" s="44">
        <v>18</v>
      </c>
      <c r="C104" s="6">
        <f t="shared" si="30"/>
        <v>4.3216249309740464E-4</v>
      </c>
      <c r="D104" s="7">
        <f t="shared" si="31"/>
        <v>0</v>
      </c>
      <c r="E104" s="7">
        <f t="shared" si="22"/>
        <v>18</v>
      </c>
      <c r="F104" s="6"/>
      <c r="G104" s="6"/>
      <c r="H104" s="6"/>
      <c r="I104" s="6"/>
      <c r="J104" s="6"/>
      <c r="K104" s="77">
        <f t="shared" si="37"/>
        <v>18</v>
      </c>
      <c r="L104" s="6"/>
      <c r="M104" s="6"/>
      <c r="N104" s="6"/>
      <c r="P104" s="17">
        <f t="shared" si="38"/>
        <v>18</v>
      </c>
    </row>
    <row r="105" spans="1:16" x14ac:dyDescent="0.2">
      <c r="A105" s="104" t="s">
        <v>188</v>
      </c>
      <c r="B105" s="44"/>
      <c r="C105" s="6">
        <f t="shared" si="30"/>
        <v>0</v>
      </c>
      <c r="D105" s="7">
        <f t="shared" si="31"/>
        <v>0</v>
      </c>
      <c r="E105" s="7">
        <f t="shared" si="22"/>
        <v>0</v>
      </c>
      <c r="F105" s="6"/>
      <c r="G105" s="6"/>
      <c r="H105" s="6"/>
      <c r="I105" s="6"/>
      <c r="J105" s="6"/>
      <c r="K105" s="77">
        <f t="shared" si="37"/>
        <v>0</v>
      </c>
      <c r="L105" s="6"/>
      <c r="M105" s="6"/>
      <c r="N105" s="6"/>
      <c r="P105" s="17">
        <f t="shared" si="38"/>
        <v>0</v>
      </c>
    </row>
    <row r="106" spans="1:16" x14ac:dyDescent="0.2">
      <c r="A106" s="186" t="s">
        <v>207</v>
      </c>
      <c r="B106" s="44"/>
      <c r="C106" s="6">
        <f t="shared" si="30"/>
        <v>0</v>
      </c>
      <c r="D106" s="7">
        <f t="shared" si="31"/>
        <v>0</v>
      </c>
      <c r="E106" s="7">
        <f>B106+D106</f>
        <v>0</v>
      </c>
      <c r="F106" s="6"/>
      <c r="G106" s="6"/>
      <c r="H106" s="6"/>
      <c r="I106" s="6"/>
      <c r="J106" s="76">
        <f>E106</f>
        <v>0</v>
      </c>
      <c r="K106" s="80"/>
      <c r="L106" s="6"/>
      <c r="M106" s="6"/>
      <c r="N106" s="6"/>
      <c r="P106" s="17">
        <f t="shared" si="38"/>
        <v>0</v>
      </c>
    </row>
    <row r="107" spans="1:16" x14ac:dyDescent="0.2">
      <c r="A107" s="29" t="s">
        <v>189</v>
      </c>
      <c r="B107" s="44"/>
      <c r="C107" s="1">
        <f t="shared" si="30"/>
        <v>0</v>
      </c>
      <c r="D107" s="5">
        <f t="shared" si="31"/>
        <v>0</v>
      </c>
      <c r="E107" s="5">
        <f t="shared" si="22"/>
        <v>0</v>
      </c>
      <c r="J107" s="76">
        <f>E107</f>
        <v>0</v>
      </c>
      <c r="P107" s="17">
        <f t="shared" si="38"/>
        <v>0</v>
      </c>
    </row>
    <row r="108" spans="1:16" x14ac:dyDescent="0.2">
      <c r="A108" s="29" t="s">
        <v>113</v>
      </c>
      <c r="B108" s="44">
        <v>82</v>
      </c>
      <c r="C108" s="1">
        <f t="shared" si="30"/>
        <v>1.968740246332621E-3</v>
      </c>
      <c r="D108" s="5">
        <f t="shared" si="31"/>
        <v>0</v>
      </c>
      <c r="E108" s="5">
        <f t="shared" si="22"/>
        <v>82</v>
      </c>
      <c r="J108" s="76">
        <f>E108</f>
        <v>82</v>
      </c>
      <c r="P108" s="17">
        <f t="shared" si="38"/>
        <v>82</v>
      </c>
    </row>
    <row r="109" spans="1:16" x14ac:dyDescent="0.2">
      <c r="A109" s="42" t="s">
        <v>114</v>
      </c>
      <c r="B109" s="44"/>
      <c r="C109" s="6">
        <f t="shared" si="30"/>
        <v>0</v>
      </c>
      <c r="D109" s="7">
        <f t="shared" si="31"/>
        <v>0</v>
      </c>
      <c r="E109" s="7">
        <f t="shared" si="22"/>
        <v>0</v>
      </c>
      <c r="F109" s="6"/>
      <c r="G109" s="6"/>
      <c r="H109" s="6"/>
      <c r="I109" s="6"/>
      <c r="J109" s="6"/>
      <c r="K109" s="77">
        <f>E109</f>
        <v>0</v>
      </c>
      <c r="L109" s="6"/>
      <c r="M109" s="6"/>
      <c r="N109" s="6"/>
      <c r="P109" s="17">
        <f t="shared" si="38"/>
        <v>0</v>
      </c>
    </row>
    <row r="110" spans="1:16" x14ac:dyDescent="0.2">
      <c r="A110" s="104" t="s">
        <v>208</v>
      </c>
      <c r="B110" s="44"/>
      <c r="C110" s="6">
        <f t="shared" si="30"/>
        <v>0</v>
      </c>
      <c r="D110" s="7">
        <f t="shared" si="31"/>
        <v>0</v>
      </c>
      <c r="E110" s="7">
        <f t="shared" si="22"/>
        <v>0</v>
      </c>
      <c r="K110" s="77">
        <f>E110</f>
        <v>0</v>
      </c>
      <c r="P110" s="17">
        <f t="shared" si="38"/>
        <v>0</v>
      </c>
    </row>
    <row r="111" spans="1:16" x14ac:dyDescent="0.2">
      <c r="A111" s="104" t="s">
        <v>184</v>
      </c>
      <c r="B111" s="44"/>
      <c r="C111" s="6">
        <f t="shared" si="30"/>
        <v>0</v>
      </c>
      <c r="D111" s="7">
        <f t="shared" si="31"/>
        <v>0</v>
      </c>
      <c r="E111" s="7">
        <f t="shared" si="22"/>
        <v>0</v>
      </c>
      <c r="K111" s="77">
        <f>E111</f>
        <v>0</v>
      </c>
      <c r="P111" s="17">
        <f t="shared" si="38"/>
        <v>0</v>
      </c>
    </row>
    <row r="112" spans="1:16" x14ac:dyDescent="0.2">
      <c r="A112" s="25" t="s">
        <v>115</v>
      </c>
      <c r="B112" s="44"/>
      <c r="C112" s="1">
        <f t="shared" si="30"/>
        <v>0</v>
      </c>
      <c r="D112" s="5">
        <f t="shared" si="31"/>
        <v>0</v>
      </c>
      <c r="E112" s="5">
        <f t="shared" si="22"/>
        <v>0</v>
      </c>
      <c r="L112" s="75">
        <f>E112</f>
        <v>0</v>
      </c>
      <c r="P112" s="17">
        <f t="shared" si="38"/>
        <v>0</v>
      </c>
    </row>
    <row r="113" spans="1:16" x14ac:dyDescent="0.2">
      <c r="A113" s="123" t="s">
        <v>116</v>
      </c>
      <c r="B113" s="44">
        <v>1</v>
      </c>
      <c r="C113" s="1">
        <f t="shared" si="30"/>
        <v>2.4009027394300258E-5</v>
      </c>
      <c r="D113" s="5">
        <f t="shared" si="31"/>
        <v>0</v>
      </c>
      <c r="E113" s="5">
        <f t="shared" si="22"/>
        <v>1</v>
      </c>
      <c r="L113" s="75">
        <f>E113</f>
        <v>1</v>
      </c>
      <c r="P113" s="17">
        <f t="shared" si="38"/>
        <v>1</v>
      </c>
    </row>
    <row r="114" spans="1:16" x14ac:dyDescent="0.2">
      <c r="A114" s="123" t="s">
        <v>127</v>
      </c>
      <c r="B114" s="44">
        <v>2</v>
      </c>
      <c r="C114" s="1">
        <f t="shared" ref="C114" si="39">B114/$B$124</f>
        <v>4.8018054788600516E-5</v>
      </c>
      <c r="D114" s="5">
        <f t="shared" ref="D114" si="40">C114*$B$127</f>
        <v>0</v>
      </c>
      <c r="E114" s="5">
        <f t="shared" ref="E114" si="41">B114+D114</f>
        <v>2</v>
      </c>
      <c r="L114" s="75">
        <f>E114</f>
        <v>2</v>
      </c>
      <c r="P114" s="17">
        <f t="shared" ref="P114" si="42">E114</f>
        <v>2</v>
      </c>
    </row>
    <row r="115" spans="1:16" x14ac:dyDescent="0.2">
      <c r="A115" s="25" t="s">
        <v>139</v>
      </c>
      <c r="B115" s="171">
        <v>7</v>
      </c>
      <c r="C115" s="1">
        <f>B115/$B$124</f>
        <v>1.6806319176010181E-4</v>
      </c>
      <c r="D115" s="5">
        <f>C115*$B$127</f>
        <v>0</v>
      </c>
      <c r="E115" s="5">
        <f t="shared" si="22"/>
        <v>7</v>
      </c>
      <c r="L115" s="75">
        <f>E115</f>
        <v>7</v>
      </c>
      <c r="P115" s="17">
        <f t="shared" si="38"/>
        <v>7</v>
      </c>
    </row>
    <row r="116" spans="1:16" x14ac:dyDescent="0.2">
      <c r="A116" s="129" t="s">
        <v>118</v>
      </c>
      <c r="B116" s="44"/>
      <c r="C116" s="127">
        <f>B116/$B$124</f>
        <v>0</v>
      </c>
      <c r="D116" s="5">
        <f>C116*$B$127</f>
        <v>0</v>
      </c>
      <c r="E116" s="5">
        <f t="shared" si="22"/>
        <v>0</v>
      </c>
      <c r="L116" s="80"/>
      <c r="M116" s="130">
        <f>E116</f>
        <v>0</v>
      </c>
      <c r="P116" s="17">
        <f t="shared" si="38"/>
        <v>0</v>
      </c>
    </row>
    <row r="117" spans="1:16" x14ac:dyDescent="0.2">
      <c r="A117" s="123" t="s">
        <v>235</v>
      </c>
      <c r="B117" s="44"/>
      <c r="C117" s="127">
        <f t="shared" ref="C117:C122" si="43">B117/$B$124</f>
        <v>0</v>
      </c>
      <c r="D117" s="5">
        <f t="shared" ref="D117:D122" si="44">C117*$B$127</f>
        <v>0</v>
      </c>
      <c r="E117" s="5">
        <f t="shared" si="22"/>
        <v>0</v>
      </c>
      <c r="L117" s="125">
        <f>E117</f>
        <v>0</v>
      </c>
      <c r="M117" s="80"/>
      <c r="P117" s="17">
        <f t="shared" si="38"/>
        <v>0</v>
      </c>
    </row>
    <row r="118" spans="1:16" x14ac:dyDescent="0.2">
      <c r="A118" s="102" t="s">
        <v>140</v>
      </c>
      <c r="B118" s="44"/>
      <c r="C118" s="1">
        <f t="shared" si="43"/>
        <v>0</v>
      </c>
      <c r="D118" s="5">
        <f t="shared" si="44"/>
        <v>0</v>
      </c>
      <c r="E118" s="5">
        <f t="shared" si="22"/>
        <v>0</v>
      </c>
      <c r="J118" s="76">
        <f>E118</f>
        <v>0</v>
      </c>
      <c r="P118" s="17">
        <f t="shared" si="38"/>
        <v>0</v>
      </c>
    </row>
    <row r="119" spans="1:16" x14ac:dyDescent="0.2">
      <c r="A119" s="42" t="s">
        <v>141</v>
      </c>
      <c r="B119" s="44"/>
      <c r="C119" s="6">
        <f t="shared" si="43"/>
        <v>0</v>
      </c>
      <c r="D119" s="7">
        <f t="shared" si="44"/>
        <v>0</v>
      </c>
      <c r="E119" s="7">
        <f t="shared" si="22"/>
        <v>0</v>
      </c>
      <c r="F119" s="6"/>
      <c r="G119" s="6"/>
      <c r="H119" s="6"/>
      <c r="I119" s="6"/>
      <c r="J119" s="6"/>
      <c r="K119" s="77">
        <f>E119</f>
        <v>0</v>
      </c>
      <c r="L119" s="6"/>
      <c r="M119" s="6"/>
      <c r="P119" s="17">
        <f t="shared" si="38"/>
        <v>0</v>
      </c>
    </row>
    <row r="120" spans="1:16" x14ac:dyDescent="0.2">
      <c r="A120" s="102" t="s">
        <v>144</v>
      </c>
      <c r="B120" s="44"/>
      <c r="C120" s="1">
        <f t="shared" si="43"/>
        <v>0</v>
      </c>
      <c r="D120" s="5">
        <f t="shared" si="44"/>
        <v>0</v>
      </c>
      <c r="E120" s="5">
        <f t="shared" si="22"/>
        <v>0</v>
      </c>
      <c r="J120" s="76">
        <f>E120</f>
        <v>0</v>
      </c>
      <c r="P120" s="17">
        <f t="shared" si="38"/>
        <v>0</v>
      </c>
    </row>
    <row r="121" spans="1:16" x14ac:dyDescent="0.2">
      <c r="A121" s="229" t="s">
        <v>146</v>
      </c>
      <c r="B121"/>
      <c r="C121" s="1">
        <f t="shared" si="43"/>
        <v>0</v>
      </c>
      <c r="D121" s="5">
        <f t="shared" si="44"/>
        <v>0</v>
      </c>
      <c r="E121" s="5">
        <f t="shared" si="22"/>
        <v>0</v>
      </c>
      <c r="N121" s="230">
        <f>E121</f>
        <v>0</v>
      </c>
      <c r="P121" s="5"/>
    </row>
    <row r="122" spans="1:16" x14ac:dyDescent="0.2">
      <c r="A122" s="232" t="s">
        <v>223</v>
      </c>
      <c r="B122" s="238"/>
      <c r="C122" s="8">
        <f t="shared" si="43"/>
        <v>0</v>
      </c>
      <c r="D122" s="11">
        <f t="shared" si="44"/>
        <v>0</v>
      </c>
      <c r="E122" s="11">
        <f t="shared" si="22"/>
        <v>0</v>
      </c>
      <c r="F122" s="8"/>
      <c r="G122" s="8"/>
      <c r="H122" s="8"/>
      <c r="I122" s="8"/>
      <c r="J122" s="8"/>
      <c r="K122" s="8"/>
      <c r="L122" s="8"/>
      <c r="M122" s="8"/>
      <c r="N122" s="236">
        <f>E122</f>
        <v>0</v>
      </c>
      <c r="O122" s="8"/>
      <c r="P122" s="11">
        <f>E122</f>
        <v>0</v>
      </c>
    </row>
    <row r="123" spans="1:16" x14ac:dyDescent="0.2">
      <c r="A123"/>
      <c r="B123" s="16"/>
    </row>
    <row r="124" spans="1:16" x14ac:dyDescent="0.2">
      <c r="A124" s="1" t="s">
        <v>21</v>
      </c>
      <c r="B124" s="16">
        <f>SUM(B12:B122)</f>
        <v>41651</v>
      </c>
      <c r="C124" s="1">
        <f>B124/$B$125</f>
        <v>1</v>
      </c>
      <c r="E124" s="5">
        <f t="shared" ref="E124:P124" si="45">SUM(E12:E122)</f>
        <v>41651</v>
      </c>
      <c r="F124" s="32">
        <f t="shared" si="45"/>
        <v>11888</v>
      </c>
      <c r="G124" s="33">
        <f t="shared" si="45"/>
        <v>5814</v>
      </c>
      <c r="H124" s="34">
        <f t="shared" si="45"/>
        <v>370</v>
      </c>
      <c r="I124" s="35">
        <f t="shared" si="45"/>
        <v>517</v>
      </c>
      <c r="J124" s="36">
        <f t="shared" si="45"/>
        <v>82</v>
      </c>
      <c r="K124" s="37">
        <f t="shared" si="45"/>
        <v>18</v>
      </c>
      <c r="L124" s="38">
        <f t="shared" si="45"/>
        <v>10</v>
      </c>
      <c r="M124" s="39">
        <f t="shared" si="45"/>
        <v>0</v>
      </c>
      <c r="N124" s="40">
        <f t="shared" si="45"/>
        <v>0</v>
      </c>
      <c r="O124" s="85">
        <f>SUM(O12:O122)</f>
        <v>22952</v>
      </c>
      <c r="P124" s="7">
        <f t="shared" si="45"/>
        <v>18699</v>
      </c>
    </row>
    <row r="125" spans="1:16" x14ac:dyDescent="0.2">
      <c r="A125" s="1" t="s">
        <v>22</v>
      </c>
      <c r="B125" s="144">
        <v>41651</v>
      </c>
      <c r="D125" s="5" t="s">
        <v>20</v>
      </c>
      <c r="E125" s="5">
        <f>SUM(F124:O124)</f>
        <v>41651</v>
      </c>
    </row>
    <row r="126" spans="1:16" x14ac:dyDescent="0.2">
      <c r="B126" s="5" t="s">
        <v>20</v>
      </c>
      <c r="C126" s="5"/>
      <c r="E126" s="5">
        <f>SUM(O124:P124)</f>
        <v>41651</v>
      </c>
    </row>
    <row r="127" spans="1:16" ht="38.25" x14ac:dyDescent="0.2">
      <c r="A127" s="18" t="s">
        <v>23</v>
      </c>
      <c r="B127" s="19">
        <f>B125-B124</f>
        <v>0</v>
      </c>
    </row>
    <row r="128" spans="1:16" ht="13.5" thickBot="1" x14ac:dyDescent="0.25"/>
    <row r="129" spans="1:12" x14ac:dyDescent="0.2">
      <c r="A129" s="45"/>
      <c r="B129" s="46"/>
      <c r="C129" s="47"/>
      <c r="D129" s="46"/>
      <c r="E129" s="46"/>
      <c r="F129" s="47"/>
      <c r="G129" s="47"/>
      <c r="H129" s="47"/>
      <c r="I129" s="47"/>
      <c r="J129" s="47"/>
      <c r="K129" s="47"/>
      <c r="L129" s="48"/>
    </row>
    <row r="130" spans="1:12" x14ac:dyDescent="0.2">
      <c r="A130" s="49">
        <v>1</v>
      </c>
      <c r="B130" s="50" t="s">
        <v>152</v>
      </c>
      <c r="C130" s="51"/>
      <c r="D130" s="50"/>
      <c r="E130" s="50"/>
      <c r="F130" s="51"/>
      <c r="G130" s="51"/>
      <c r="H130" s="51"/>
      <c r="I130" s="61">
        <f>P124</f>
        <v>18699</v>
      </c>
      <c r="J130" s="51"/>
      <c r="K130" s="51"/>
      <c r="L130" s="52"/>
    </row>
    <row r="131" spans="1:12" ht="13.5" thickBot="1" x14ac:dyDescent="0.25">
      <c r="A131" s="49"/>
      <c r="B131" s="50"/>
      <c r="C131" s="51"/>
      <c r="D131" s="50"/>
      <c r="E131" s="50"/>
      <c r="F131" s="51"/>
      <c r="G131" s="51"/>
      <c r="H131" s="51"/>
      <c r="I131" s="60"/>
      <c r="J131" s="51"/>
      <c r="K131" s="51"/>
      <c r="L131" s="52"/>
    </row>
    <row r="132" spans="1:12" ht="13.5" thickBot="1" x14ac:dyDescent="0.25">
      <c r="A132" s="49"/>
      <c r="B132" s="50"/>
      <c r="C132" s="51"/>
      <c r="D132" s="50"/>
      <c r="E132" s="50"/>
      <c r="F132" s="51"/>
      <c r="G132" s="51"/>
      <c r="H132" s="51"/>
      <c r="I132" s="58" t="s">
        <v>153</v>
      </c>
      <c r="J132" s="58" t="s">
        <v>154</v>
      </c>
      <c r="K132" s="57" t="s">
        <v>12</v>
      </c>
      <c r="L132" s="52"/>
    </row>
    <row r="133" spans="1:12" x14ac:dyDescent="0.2">
      <c r="A133" s="49">
        <v>2</v>
      </c>
      <c r="B133" s="50" t="s">
        <v>162</v>
      </c>
      <c r="C133" s="51"/>
      <c r="D133" s="50"/>
      <c r="E133" s="50"/>
      <c r="F133" s="51"/>
      <c r="G133" s="51"/>
      <c r="H133" s="51"/>
      <c r="I133" s="62">
        <f>G124</f>
        <v>5814</v>
      </c>
      <c r="J133" s="62">
        <f>F124</f>
        <v>11888</v>
      </c>
      <c r="K133" s="62">
        <f>I133+J133</f>
        <v>17702</v>
      </c>
      <c r="L133" s="52"/>
    </row>
    <row r="134" spans="1:12" x14ac:dyDescent="0.2">
      <c r="A134" s="49">
        <v>3</v>
      </c>
      <c r="B134" s="50" t="s">
        <v>155</v>
      </c>
      <c r="C134" s="51"/>
      <c r="D134" s="50"/>
      <c r="E134" s="50"/>
      <c r="F134" s="51"/>
      <c r="G134" s="51"/>
      <c r="H134" s="51"/>
      <c r="I134" s="62">
        <f>H124</f>
        <v>370</v>
      </c>
      <c r="J134" s="62">
        <f>I124</f>
        <v>517</v>
      </c>
      <c r="K134" s="62">
        <f>I134+J134</f>
        <v>887</v>
      </c>
      <c r="L134" s="52"/>
    </row>
    <row r="135" spans="1:12" x14ac:dyDescent="0.2">
      <c r="A135" s="49">
        <v>4</v>
      </c>
      <c r="B135" s="50" t="s">
        <v>156</v>
      </c>
      <c r="C135" s="51"/>
      <c r="D135" s="50"/>
      <c r="E135" s="50"/>
      <c r="F135" s="51"/>
      <c r="G135" s="51"/>
      <c r="H135" s="51"/>
      <c r="I135" s="62">
        <f>J124</f>
        <v>82</v>
      </c>
      <c r="J135" s="62">
        <f>K124</f>
        <v>18</v>
      </c>
      <c r="K135" s="62">
        <f>I135+J135</f>
        <v>100</v>
      </c>
      <c r="L135" s="52"/>
    </row>
    <row r="136" spans="1:12" x14ac:dyDescent="0.2">
      <c r="A136" s="49">
        <v>5</v>
      </c>
      <c r="B136" s="50" t="s">
        <v>157</v>
      </c>
      <c r="C136" s="51"/>
      <c r="D136" s="175"/>
      <c r="E136" s="175"/>
      <c r="F136" s="176"/>
      <c r="G136" s="176"/>
      <c r="H136" s="176"/>
      <c r="I136" s="181">
        <f>L124</f>
        <v>10</v>
      </c>
      <c r="J136" s="176"/>
      <c r="K136" s="176"/>
      <c r="L136" s="52"/>
    </row>
    <row r="137" spans="1:12" x14ac:dyDescent="0.2">
      <c r="A137" s="49">
        <v>6</v>
      </c>
      <c r="B137" s="50" t="s">
        <v>158</v>
      </c>
      <c r="C137" s="51"/>
      <c r="D137" s="175"/>
      <c r="E137" s="175"/>
      <c r="F137" s="176"/>
      <c r="G137" s="176"/>
      <c r="H137" s="176"/>
      <c r="I137" s="179">
        <f>M124</f>
        <v>0</v>
      </c>
      <c r="J137" s="176"/>
      <c r="K137" s="176"/>
      <c r="L137" s="52"/>
    </row>
    <row r="138" spans="1:12" x14ac:dyDescent="0.2">
      <c r="A138" s="49">
        <v>9</v>
      </c>
      <c r="B138" s="175" t="s">
        <v>159</v>
      </c>
      <c r="C138" s="176"/>
      <c r="D138" s="175"/>
      <c r="E138" s="175"/>
      <c r="F138" s="176"/>
      <c r="G138" s="176"/>
      <c r="H138" s="176"/>
      <c r="I138" s="176"/>
      <c r="J138" s="176"/>
      <c r="K138" s="176"/>
      <c r="L138" s="52"/>
    </row>
    <row r="139" spans="1:12" x14ac:dyDescent="0.2">
      <c r="A139" s="49"/>
      <c r="B139" s="227"/>
      <c r="C139" s="227"/>
      <c r="D139" s="177"/>
      <c r="E139" s="175"/>
      <c r="F139" s="176"/>
      <c r="G139" s="176"/>
      <c r="H139" s="176"/>
      <c r="I139" s="176"/>
      <c r="J139" s="178"/>
      <c r="K139" s="176"/>
      <c r="L139" s="52"/>
    </row>
    <row r="140" spans="1:12" x14ac:dyDescent="0.2">
      <c r="A140" s="49"/>
      <c r="B140" s="177"/>
      <c r="C140" s="178"/>
      <c r="D140" s="177"/>
      <c r="E140" s="175"/>
      <c r="F140" s="176"/>
      <c r="G140" s="176"/>
      <c r="H140" s="176"/>
      <c r="I140" s="176"/>
      <c r="J140" s="178"/>
      <c r="K140" s="176"/>
      <c r="L140" s="52"/>
    </row>
    <row r="141" spans="1:12" x14ac:dyDescent="0.2">
      <c r="A141" s="175" t="s">
        <v>166</v>
      </c>
      <c r="B141" s="175">
        <f>SUM(K101:K105)</f>
        <v>18</v>
      </c>
      <c r="C141" s="175" t="s">
        <v>164</v>
      </c>
      <c r="D141" s="175">
        <f>SUM(K109:K111)</f>
        <v>0</v>
      </c>
      <c r="E141" s="50" t="s">
        <v>168</v>
      </c>
      <c r="F141" s="50">
        <f>SUM(I51:I56)</f>
        <v>8</v>
      </c>
      <c r="G141" s="50" t="s">
        <v>165</v>
      </c>
      <c r="H141" s="50">
        <f>K119</f>
        <v>0</v>
      </c>
      <c r="I141" s="50" t="s">
        <v>163</v>
      </c>
      <c r="J141" s="50"/>
      <c r="K141" s="50" t="s">
        <v>167</v>
      </c>
      <c r="L141" s="50">
        <f>SUM(I76:I98)</f>
        <v>504</v>
      </c>
    </row>
    <row r="142" spans="1:12" x14ac:dyDescent="0.2">
      <c r="A142" s="49"/>
      <c r="B142" s="177"/>
      <c r="C142" s="178"/>
      <c r="D142" s="177"/>
      <c r="E142" s="175"/>
      <c r="F142" s="176"/>
      <c r="G142" s="176"/>
      <c r="H142" s="176"/>
      <c r="I142" s="176"/>
      <c r="J142" s="178"/>
      <c r="K142" s="176"/>
      <c r="L142" s="52"/>
    </row>
    <row r="143" spans="1:12" x14ac:dyDescent="0.2">
      <c r="A143" s="49"/>
      <c r="B143" s="177"/>
      <c r="C143" s="178"/>
      <c r="D143" s="177"/>
      <c r="E143" s="175"/>
      <c r="F143" s="176"/>
      <c r="G143" s="176"/>
      <c r="H143" s="176"/>
      <c r="I143" s="176"/>
      <c r="J143" s="176"/>
      <c r="K143" s="176"/>
      <c r="L143" s="52"/>
    </row>
    <row r="144" spans="1:12" x14ac:dyDescent="0.2">
      <c r="A144" s="49"/>
      <c r="B144" s="177"/>
      <c r="C144" s="178"/>
      <c r="D144" s="177"/>
      <c r="E144" s="175"/>
      <c r="F144" s="176"/>
      <c r="G144" s="176"/>
      <c r="H144" s="176"/>
      <c r="I144" s="176"/>
      <c r="J144" s="176"/>
      <c r="K144" s="176"/>
      <c r="L144" s="52"/>
    </row>
    <row r="145" spans="1:12" x14ac:dyDescent="0.2">
      <c r="A145" s="49"/>
      <c r="B145" s="177"/>
      <c r="C145" s="178"/>
      <c r="D145" s="177"/>
      <c r="E145" s="175"/>
      <c r="F145" s="176"/>
      <c r="G145" s="176"/>
      <c r="H145" s="176"/>
      <c r="I145" s="176"/>
      <c r="J145" s="176"/>
      <c r="K145" s="176"/>
      <c r="L145" s="52"/>
    </row>
    <row r="146" spans="1:12" ht="13.5" thickBot="1" x14ac:dyDescent="0.25">
      <c r="A146" s="53"/>
      <c r="B146" s="54"/>
      <c r="C146" s="55"/>
      <c r="D146" s="54"/>
      <c r="E146" s="54"/>
      <c r="F146" s="55"/>
      <c r="G146" s="55"/>
      <c r="H146" s="55"/>
      <c r="I146" s="55"/>
      <c r="J146" s="55"/>
      <c r="K146" s="55"/>
      <c r="L146" s="56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="80" zoomScaleNormal="80" workbookViewId="0">
      <pane ySplit="11" topLeftCell="A79" activePane="bottomLeft" state="frozen"/>
      <selection pane="bottomLeft" activeCell="P88" sqref="P88:P89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t="20.25" x14ac:dyDescent="0.3">
      <c r="A9" s="69" t="s">
        <v>180</v>
      </c>
    </row>
    <row r="10" spans="1:16" x14ac:dyDescent="0.2">
      <c r="A10" s="20"/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128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65" t="s">
        <v>24</v>
      </c>
      <c r="B12" s="16">
        <v>1</v>
      </c>
      <c r="C12" s="1">
        <f>B12/$B$98</f>
        <v>4.3440486533449174E-5</v>
      </c>
      <c r="D12" s="5">
        <f>C12*$B$101</f>
        <v>0</v>
      </c>
      <c r="E12" s="5">
        <f t="shared" ref="E12:E27" si="0">B12+D12</f>
        <v>1</v>
      </c>
      <c r="G12" s="70">
        <f>E12</f>
        <v>1</v>
      </c>
      <c r="I12" s="17"/>
      <c r="P12" s="78">
        <f>E12</f>
        <v>1</v>
      </c>
    </row>
    <row r="13" spans="1:16" x14ac:dyDescent="0.2">
      <c r="A13" s="65" t="s">
        <v>25</v>
      </c>
      <c r="B13" s="16">
        <v>1</v>
      </c>
      <c r="C13" s="1">
        <f>B13/$B$98</f>
        <v>4.3440486533449174E-5</v>
      </c>
      <c r="D13" s="5">
        <f>C13*$B$101</f>
        <v>0</v>
      </c>
      <c r="E13" s="5">
        <f>B13+D13</f>
        <v>1</v>
      </c>
      <c r="G13" s="70">
        <f>E13</f>
        <v>1</v>
      </c>
      <c r="I13" s="17"/>
      <c r="P13" s="78">
        <f>E13</f>
        <v>1</v>
      </c>
    </row>
    <row r="14" spans="1:16" x14ac:dyDescent="0.2">
      <c r="A14" s="66" t="s">
        <v>120</v>
      </c>
      <c r="B14" s="16">
        <v>0</v>
      </c>
      <c r="C14" s="1">
        <f>B14/$B$98</f>
        <v>0</v>
      </c>
      <c r="D14" s="5">
        <f>C14*$B$101</f>
        <v>0</v>
      </c>
      <c r="E14" s="5">
        <f t="shared" si="0"/>
        <v>0</v>
      </c>
      <c r="F14" s="71">
        <f>E14</f>
        <v>0</v>
      </c>
      <c r="G14" s="6"/>
      <c r="P14" s="78">
        <f t="shared" ref="P14:P96" si="1">E14</f>
        <v>0</v>
      </c>
    </row>
    <row r="15" spans="1:16" x14ac:dyDescent="0.2">
      <c r="A15" s="66" t="s">
        <v>26</v>
      </c>
      <c r="B15" s="16">
        <v>0</v>
      </c>
      <c r="C15" s="1">
        <f>B15/$B$98</f>
        <v>0</v>
      </c>
      <c r="D15" s="5">
        <f>C15*$B$101</f>
        <v>0</v>
      </c>
      <c r="E15" s="5">
        <f t="shared" ref="E15" si="2">B15+D15</f>
        <v>0</v>
      </c>
      <c r="F15" s="71">
        <f>E15</f>
        <v>0</v>
      </c>
      <c r="G15" s="6"/>
      <c r="P15" s="78">
        <f t="shared" ref="P15" si="3">E15</f>
        <v>0</v>
      </c>
    </row>
    <row r="16" spans="1:16" x14ac:dyDescent="0.2">
      <c r="A16" s="65" t="s">
        <v>27</v>
      </c>
      <c r="B16" s="16">
        <v>121</v>
      </c>
      <c r="C16" s="1">
        <f>B16/$B$98</f>
        <v>5.2562988705473499E-3</v>
      </c>
      <c r="D16" s="5">
        <f>C16*$B$101</f>
        <v>0</v>
      </c>
      <c r="E16" s="5">
        <f t="shared" si="0"/>
        <v>121</v>
      </c>
      <c r="G16" s="70">
        <f>E16</f>
        <v>121</v>
      </c>
      <c r="P16" s="78">
        <f t="shared" si="1"/>
        <v>121</v>
      </c>
    </row>
    <row r="17" spans="1:16" x14ac:dyDescent="0.2">
      <c r="A17" s="66" t="s">
        <v>121</v>
      </c>
      <c r="B17" s="16">
        <v>0</v>
      </c>
      <c r="C17" s="1">
        <f>B17/$B$98</f>
        <v>0</v>
      </c>
      <c r="D17" s="5">
        <f>C17*$B$101</f>
        <v>0</v>
      </c>
      <c r="E17" s="5">
        <f t="shared" ref="E17" si="4">B17+D17</f>
        <v>0</v>
      </c>
      <c r="F17" s="71">
        <f>E17</f>
        <v>0</v>
      </c>
      <c r="P17" s="78">
        <f>E17</f>
        <v>0</v>
      </c>
    </row>
    <row r="18" spans="1:16" x14ac:dyDescent="0.2">
      <c r="A18" s="65" t="s">
        <v>28</v>
      </c>
      <c r="B18" s="16">
        <v>23</v>
      </c>
      <c r="C18" s="1">
        <f>B18/$B$98</f>
        <v>9.99131190269331E-4</v>
      </c>
      <c r="D18" s="5">
        <f>C18*$B$101</f>
        <v>0</v>
      </c>
      <c r="E18" s="5">
        <f t="shared" si="0"/>
        <v>23</v>
      </c>
      <c r="G18" s="70">
        <f>E18</f>
        <v>23</v>
      </c>
      <c r="P18" s="78">
        <f t="shared" si="1"/>
        <v>23</v>
      </c>
    </row>
    <row r="19" spans="1:16" x14ac:dyDescent="0.2">
      <c r="A19" s="174" t="s">
        <v>131</v>
      </c>
      <c r="B19" s="16">
        <v>14132</v>
      </c>
      <c r="C19" s="1">
        <f>B19/$B$98</f>
        <v>0.61390095569070369</v>
      </c>
      <c r="D19" s="5">
        <f>C19*$B$101</f>
        <v>0</v>
      </c>
      <c r="E19" s="5">
        <f t="shared" si="0"/>
        <v>14132</v>
      </c>
      <c r="G19" s="80"/>
      <c r="O19" s="87">
        <f>E19</f>
        <v>14132</v>
      </c>
      <c r="P19" s="78"/>
    </row>
    <row r="20" spans="1:16" x14ac:dyDescent="0.2">
      <c r="A20" s="65" t="s">
        <v>29</v>
      </c>
      <c r="B20" s="16">
        <v>0</v>
      </c>
      <c r="C20" s="1">
        <f>B20/$B$98</f>
        <v>0</v>
      </c>
      <c r="D20" s="5">
        <f>C20*$B$101</f>
        <v>0</v>
      </c>
      <c r="E20" s="5">
        <f t="shared" si="0"/>
        <v>0</v>
      </c>
      <c r="G20" s="70">
        <f>E20</f>
        <v>0</v>
      </c>
      <c r="P20" s="78">
        <f t="shared" si="1"/>
        <v>0</v>
      </c>
    </row>
    <row r="21" spans="1:16" x14ac:dyDescent="0.2">
      <c r="A21" s="65" t="s">
        <v>30</v>
      </c>
      <c r="B21" s="16">
        <v>0</v>
      </c>
      <c r="C21" s="1">
        <f t="shared" ref="C21:C22" si="5">B21/$B$98</f>
        <v>0</v>
      </c>
      <c r="D21" s="5">
        <f t="shared" ref="D21:D22" si="6">C21*$B$101</f>
        <v>0</v>
      </c>
      <c r="E21" s="5">
        <f t="shared" ref="E21:E23" si="7">B21+D21</f>
        <v>0</v>
      </c>
      <c r="G21" s="70">
        <f t="shared" ref="G21:G22" si="8">E21</f>
        <v>0</v>
      </c>
      <c r="P21" s="78">
        <f t="shared" ref="P21:P23" si="9">E21</f>
        <v>0</v>
      </c>
    </row>
    <row r="22" spans="1:16" x14ac:dyDescent="0.2">
      <c r="A22" s="65" t="s">
        <v>31</v>
      </c>
      <c r="B22" s="16"/>
      <c r="C22" s="1">
        <f t="shared" si="5"/>
        <v>0</v>
      </c>
      <c r="D22" s="5">
        <f t="shared" si="6"/>
        <v>0</v>
      </c>
      <c r="E22" s="5">
        <f t="shared" si="7"/>
        <v>0</v>
      </c>
      <c r="G22" s="70">
        <f t="shared" si="8"/>
        <v>0</v>
      </c>
      <c r="P22" s="78">
        <f t="shared" si="9"/>
        <v>0</v>
      </c>
    </row>
    <row r="23" spans="1:16" x14ac:dyDescent="0.2">
      <c r="A23" s="66" t="s">
        <v>32</v>
      </c>
      <c r="B23" s="16">
        <v>7</v>
      </c>
      <c r="C23" s="1">
        <f>B23/$B$98</f>
        <v>3.0408340573414422E-4</v>
      </c>
      <c r="D23" s="5">
        <f>C23*$B$101</f>
        <v>0</v>
      </c>
      <c r="E23" s="5">
        <f t="shared" si="7"/>
        <v>7</v>
      </c>
      <c r="F23" s="71">
        <f>E23</f>
        <v>7</v>
      </c>
      <c r="G23" s="6"/>
      <c r="P23" s="78">
        <f t="shared" si="9"/>
        <v>7</v>
      </c>
    </row>
    <row r="24" spans="1:16" x14ac:dyDescent="0.2">
      <c r="A24" s="185" t="s">
        <v>209</v>
      </c>
      <c r="B24" s="16">
        <v>0</v>
      </c>
      <c r="C24" s="1">
        <f>B24/$B$98</f>
        <v>0</v>
      </c>
      <c r="D24" s="5">
        <f>C24*$B$101</f>
        <v>0</v>
      </c>
      <c r="E24" s="5">
        <f t="shared" si="0"/>
        <v>0</v>
      </c>
      <c r="J24" s="184">
        <f>E24</f>
        <v>0</v>
      </c>
      <c r="P24" s="78">
        <f>E24</f>
        <v>0</v>
      </c>
    </row>
    <row r="25" spans="1:16" x14ac:dyDescent="0.2">
      <c r="A25" s="65" t="s">
        <v>34</v>
      </c>
      <c r="B25" s="16">
        <v>0</v>
      </c>
      <c r="C25" s="1">
        <f>B25/$B$98</f>
        <v>0</v>
      </c>
      <c r="D25" s="5">
        <f>C25*$B$101</f>
        <v>0</v>
      </c>
      <c r="E25" s="5">
        <f t="shared" ref="E25" si="10">B25+D25</f>
        <v>0</v>
      </c>
      <c r="G25" s="70">
        <f>E25</f>
        <v>0</v>
      </c>
      <c r="P25" s="78">
        <f t="shared" ref="P25" si="11">E25</f>
        <v>0</v>
      </c>
    </row>
    <row r="26" spans="1:16" x14ac:dyDescent="0.2">
      <c r="A26" s="66" t="s">
        <v>35</v>
      </c>
      <c r="B26" s="16">
        <v>0</v>
      </c>
      <c r="C26" s="1">
        <f>B26/$B$98</f>
        <v>0</v>
      </c>
      <c r="D26" s="5">
        <f>C26*$B$101</f>
        <v>0</v>
      </c>
      <c r="E26" s="5">
        <f t="shared" si="0"/>
        <v>0</v>
      </c>
      <c r="F26" s="71">
        <f>E26</f>
        <v>0</v>
      </c>
      <c r="P26" s="78">
        <f>E26</f>
        <v>0</v>
      </c>
    </row>
    <row r="27" spans="1:16" x14ac:dyDescent="0.2">
      <c r="A27" s="66" t="s">
        <v>122</v>
      </c>
      <c r="B27" s="16">
        <v>0</v>
      </c>
      <c r="C27" s="1">
        <f>B27/$B$98</f>
        <v>0</v>
      </c>
      <c r="D27" s="5">
        <f>C27*$B$101</f>
        <v>0</v>
      </c>
      <c r="E27" s="5">
        <f t="shared" si="0"/>
        <v>0</v>
      </c>
      <c r="F27" s="71">
        <f>E27</f>
        <v>0</v>
      </c>
      <c r="P27" s="78">
        <f>E27</f>
        <v>0</v>
      </c>
    </row>
    <row r="28" spans="1:16" x14ac:dyDescent="0.2">
      <c r="A28" s="66" t="s">
        <v>36</v>
      </c>
      <c r="B28" s="16">
        <v>0</v>
      </c>
      <c r="C28" s="1">
        <f t="shared" ref="C28:C47" si="12">B28/$B$98</f>
        <v>0</v>
      </c>
      <c r="D28" s="5">
        <f t="shared" ref="D28:D47" si="13">C28*$B$101</f>
        <v>0</v>
      </c>
      <c r="E28" s="5">
        <f t="shared" ref="E28:E47" si="14">B28+D28</f>
        <v>0</v>
      </c>
      <c r="F28" s="71">
        <f t="shared" ref="F28:F47" si="15">E28</f>
        <v>0</v>
      </c>
      <c r="P28" s="78">
        <f t="shared" ref="P28:P47" si="16">E28</f>
        <v>0</v>
      </c>
    </row>
    <row r="29" spans="1:16" x14ac:dyDescent="0.2">
      <c r="A29" s="66" t="s">
        <v>37</v>
      </c>
      <c r="B29" s="16">
        <v>1224</v>
      </c>
      <c r="C29" s="1">
        <f t="shared" si="12"/>
        <v>5.3171155516941793E-2</v>
      </c>
      <c r="D29" s="5">
        <f t="shared" si="13"/>
        <v>0</v>
      </c>
      <c r="E29" s="5">
        <f t="shared" si="14"/>
        <v>1224</v>
      </c>
      <c r="F29" s="71">
        <f t="shared" si="15"/>
        <v>1224</v>
      </c>
      <c r="P29" s="78">
        <f t="shared" si="16"/>
        <v>1224</v>
      </c>
    </row>
    <row r="30" spans="1:16" x14ac:dyDescent="0.2">
      <c r="A30" s="66" t="s">
        <v>123</v>
      </c>
      <c r="B30" s="16">
        <v>0</v>
      </c>
      <c r="C30" s="1">
        <f t="shared" si="12"/>
        <v>0</v>
      </c>
      <c r="D30" s="5">
        <f t="shared" si="13"/>
        <v>0</v>
      </c>
      <c r="E30" s="5">
        <f t="shared" si="14"/>
        <v>0</v>
      </c>
      <c r="F30" s="71">
        <f t="shared" si="15"/>
        <v>0</v>
      </c>
      <c r="P30" s="78">
        <f t="shared" si="16"/>
        <v>0</v>
      </c>
    </row>
    <row r="31" spans="1:16" x14ac:dyDescent="0.2">
      <c r="A31" s="66" t="s">
        <v>38</v>
      </c>
      <c r="B31" s="16">
        <v>1</v>
      </c>
      <c r="C31" s="1">
        <f t="shared" si="12"/>
        <v>4.3440486533449174E-5</v>
      </c>
      <c r="D31" s="5">
        <f t="shared" si="13"/>
        <v>0</v>
      </c>
      <c r="E31" s="5">
        <f t="shared" si="14"/>
        <v>1</v>
      </c>
      <c r="F31" s="71">
        <f t="shared" si="15"/>
        <v>1</v>
      </c>
      <c r="P31" s="78">
        <f t="shared" si="16"/>
        <v>1</v>
      </c>
    </row>
    <row r="32" spans="1:16" x14ac:dyDescent="0.2">
      <c r="A32" s="66" t="s">
        <v>39</v>
      </c>
      <c r="B32" s="16">
        <v>0</v>
      </c>
      <c r="C32" s="1">
        <f t="shared" si="12"/>
        <v>0</v>
      </c>
      <c r="D32" s="5">
        <f t="shared" si="13"/>
        <v>0</v>
      </c>
      <c r="E32" s="5">
        <f t="shared" si="14"/>
        <v>0</v>
      </c>
      <c r="F32" s="71">
        <f t="shared" si="15"/>
        <v>0</v>
      </c>
      <c r="P32" s="78">
        <f t="shared" si="16"/>
        <v>0</v>
      </c>
    </row>
    <row r="33" spans="1:16" x14ac:dyDescent="0.2">
      <c r="A33" s="66" t="s">
        <v>40</v>
      </c>
      <c r="B33" s="16">
        <v>0</v>
      </c>
      <c r="C33" s="1">
        <f t="shared" si="12"/>
        <v>0</v>
      </c>
      <c r="D33" s="5">
        <f t="shared" si="13"/>
        <v>0</v>
      </c>
      <c r="E33" s="5">
        <f t="shared" si="14"/>
        <v>0</v>
      </c>
      <c r="F33" s="71">
        <f t="shared" si="15"/>
        <v>0</v>
      </c>
      <c r="P33" s="78">
        <f t="shared" si="16"/>
        <v>0</v>
      </c>
    </row>
    <row r="34" spans="1:16" x14ac:dyDescent="0.2">
      <c r="A34" s="66" t="s">
        <v>41</v>
      </c>
      <c r="B34" s="16">
        <v>293</v>
      </c>
      <c r="C34" s="1">
        <f t="shared" si="12"/>
        <v>1.2728062554300609E-2</v>
      </c>
      <c r="D34" s="5">
        <f t="shared" si="13"/>
        <v>0</v>
      </c>
      <c r="E34" s="5">
        <f t="shared" si="14"/>
        <v>293</v>
      </c>
      <c r="F34" s="71">
        <f t="shared" si="15"/>
        <v>293</v>
      </c>
      <c r="P34" s="78">
        <f t="shared" si="16"/>
        <v>293</v>
      </c>
    </row>
    <row r="35" spans="1:16" x14ac:dyDescent="0.2">
      <c r="A35" s="66" t="s">
        <v>124</v>
      </c>
      <c r="B35" s="16">
        <v>0</v>
      </c>
      <c r="C35" s="1">
        <f t="shared" si="12"/>
        <v>0</v>
      </c>
      <c r="D35" s="5">
        <f t="shared" si="13"/>
        <v>0</v>
      </c>
      <c r="E35" s="5">
        <f t="shared" si="14"/>
        <v>0</v>
      </c>
      <c r="F35" s="71">
        <f t="shared" si="15"/>
        <v>0</v>
      </c>
      <c r="P35" s="78">
        <f t="shared" si="16"/>
        <v>0</v>
      </c>
    </row>
    <row r="36" spans="1:16" x14ac:dyDescent="0.2">
      <c r="A36" s="66" t="s">
        <v>42</v>
      </c>
      <c r="B36" s="16">
        <v>0</v>
      </c>
      <c r="C36" s="1">
        <f t="shared" si="12"/>
        <v>0</v>
      </c>
      <c r="D36" s="5">
        <f t="shared" si="13"/>
        <v>0</v>
      </c>
      <c r="E36" s="5">
        <f t="shared" si="14"/>
        <v>0</v>
      </c>
      <c r="F36" s="71">
        <f t="shared" si="15"/>
        <v>0</v>
      </c>
      <c r="P36" s="78">
        <f t="shared" si="16"/>
        <v>0</v>
      </c>
    </row>
    <row r="37" spans="1:16" x14ac:dyDescent="0.2">
      <c r="A37" s="66" t="s">
        <v>43</v>
      </c>
      <c r="B37" s="16">
        <v>1473</v>
      </c>
      <c r="C37" s="1">
        <f t="shared" si="12"/>
        <v>6.3987836663770628E-2</v>
      </c>
      <c r="D37" s="5">
        <f t="shared" si="13"/>
        <v>0</v>
      </c>
      <c r="E37" s="5">
        <f t="shared" si="14"/>
        <v>1473</v>
      </c>
      <c r="F37" s="71">
        <f t="shared" si="15"/>
        <v>1473</v>
      </c>
      <c r="P37" s="78">
        <f t="shared" si="16"/>
        <v>1473</v>
      </c>
    </row>
    <row r="38" spans="1:16" x14ac:dyDescent="0.2">
      <c r="A38" s="66" t="s">
        <v>125</v>
      </c>
      <c r="B38" s="16">
        <v>0</v>
      </c>
      <c r="C38" s="1">
        <f t="shared" si="12"/>
        <v>0</v>
      </c>
      <c r="D38" s="5">
        <f t="shared" si="13"/>
        <v>0</v>
      </c>
      <c r="E38" s="5">
        <f t="shared" si="14"/>
        <v>0</v>
      </c>
      <c r="F38" s="71">
        <f t="shared" si="15"/>
        <v>0</v>
      </c>
      <c r="P38" s="78">
        <f t="shared" si="16"/>
        <v>0</v>
      </c>
    </row>
    <row r="39" spans="1:16" x14ac:dyDescent="0.2">
      <c r="A39" s="66" t="s">
        <v>44</v>
      </c>
      <c r="B39" s="16">
        <v>0</v>
      </c>
      <c r="C39" s="1">
        <f t="shared" si="12"/>
        <v>0</v>
      </c>
      <c r="D39" s="5">
        <f t="shared" si="13"/>
        <v>0</v>
      </c>
      <c r="E39" s="5">
        <f t="shared" si="14"/>
        <v>0</v>
      </c>
      <c r="F39" s="71">
        <f t="shared" si="15"/>
        <v>0</v>
      </c>
      <c r="P39" s="78">
        <f t="shared" si="16"/>
        <v>0</v>
      </c>
    </row>
    <row r="40" spans="1:16" x14ac:dyDescent="0.2">
      <c r="A40" s="66" t="s">
        <v>132</v>
      </c>
      <c r="B40" s="16">
        <v>5229</v>
      </c>
      <c r="C40" s="1">
        <f t="shared" si="12"/>
        <v>0.22715030408340572</v>
      </c>
      <c r="D40" s="5">
        <f t="shared" si="13"/>
        <v>0</v>
      </c>
      <c r="E40" s="5">
        <f t="shared" si="14"/>
        <v>5229</v>
      </c>
      <c r="F40" s="71">
        <f t="shared" si="15"/>
        <v>5229</v>
      </c>
      <c r="P40" s="78">
        <f t="shared" si="16"/>
        <v>5229</v>
      </c>
    </row>
    <row r="41" spans="1:16" x14ac:dyDescent="0.2">
      <c r="A41" s="66" t="s">
        <v>128</v>
      </c>
      <c r="B41" s="16">
        <v>0</v>
      </c>
      <c r="C41" s="1">
        <f t="shared" si="12"/>
        <v>0</v>
      </c>
      <c r="D41" s="5">
        <f t="shared" si="13"/>
        <v>0</v>
      </c>
      <c r="E41" s="5">
        <f t="shared" si="14"/>
        <v>0</v>
      </c>
      <c r="F41" s="71">
        <f t="shared" si="15"/>
        <v>0</v>
      </c>
      <c r="P41" s="78">
        <f t="shared" si="16"/>
        <v>0</v>
      </c>
    </row>
    <row r="42" spans="1:16" x14ac:dyDescent="0.2">
      <c r="A42" s="66" t="s">
        <v>45</v>
      </c>
      <c r="B42" s="16">
        <v>0</v>
      </c>
      <c r="C42" s="1">
        <f t="shared" si="12"/>
        <v>0</v>
      </c>
      <c r="D42" s="5">
        <f t="shared" si="13"/>
        <v>0</v>
      </c>
      <c r="E42" s="5">
        <f t="shared" si="14"/>
        <v>0</v>
      </c>
      <c r="F42" s="71">
        <f t="shared" si="15"/>
        <v>0</v>
      </c>
      <c r="P42" s="78">
        <f t="shared" si="16"/>
        <v>0</v>
      </c>
    </row>
    <row r="43" spans="1:16" x14ac:dyDescent="0.2">
      <c r="A43" s="66" t="s">
        <v>46</v>
      </c>
      <c r="B43" s="16">
        <v>1</v>
      </c>
      <c r="C43" s="1">
        <f t="shared" si="12"/>
        <v>4.3440486533449174E-5</v>
      </c>
      <c r="D43" s="5">
        <f t="shared" si="13"/>
        <v>0</v>
      </c>
      <c r="E43" s="5">
        <f t="shared" si="14"/>
        <v>1</v>
      </c>
      <c r="F43" s="71">
        <f t="shared" si="15"/>
        <v>1</v>
      </c>
      <c r="P43" s="78">
        <f t="shared" si="16"/>
        <v>1</v>
      </c>
    </row>
    <row r="44" spans="1:16" x14ac:dyDescent="0.2">
      <c r="A44" s="66" t="s">
        <v>47</v>
      </c>
      <c r="B44" s="16">
        <v>25</v>
      </c>
      <c r="C44" s="1">
        <f t="shared" si="12"/>
        <v>1.0860121633362294E-3</v>
      </c>
      <c r="D44" s="5">
        <f t="shared" si="13"/>
        <v>0</v>
      </c>
      <c r="E44" s="5">
        <f t="shared" si="14"/>
        <v>25</v>
      </c>
      <c r="F44" s="71">
        <f t="shared" si="15"/>
        <v>25</v>
      </c>
      <c r="P44" s="78">
        <f t="shared" si="16"/>
        <v>25</v>
      </c>
    </row>
    <row r="45" spans="1:16" x14ac:dyDescent="0.2">
      <c r="A45" s="66" t="s">
        <v>48</v>
      </c>
      <c r="B45" s="16">
        <v>14</v>
      </c>
      <c r="C45" s="1">
        <f t="shared" si="12"/>
        <v>6.0816681146828844E-4</v>
      </c>
      <c r="D45" s="5">
        <f t="shared" si="13"/>
        <v>0</v>
      </c>
      <c r="E45" s="5">
        <f t="shared" si="14"/>
        <v>14</v>
      </c>
      <c r="F45" s="71">
        <f t="shared" si="15"/>
        <v>14</v>
      </c>
      <c r="P45" s="78">
        <f t="shared" si="16"/>
        <v>14</v>
      </c>
    </row>
    <row r="46" spans="1:16" x14ac:dyDescent="0.2">
      <c r="A46" s="66" t="s">
        <v>49</v>
      </c>
      <c r="B46" s="16">
        <v>35</v>
      </c>
      <c r="C46" s="1">
        <f t="shared" si="12"/>
        <v>1.5204170286707212E-3</v>
      </c>
      <c r="D46" s="5">
        <f t="shared" si="13"/>
        <v>0</v>
      </c>
      <c r="E46" s="5">
        <f t="shared" si="14"/>
        <v>35</v>
      </c>
      <c r="F46" s="71">
        <f t="shared" si="15"/>
        <v>35</v>
      </c>
      <c r="P46" s="78">
        <f t="shared" si="16"/>
        <v>35</v>
      </c>
    </row>
    <row r="47" spans="1:16" x14ac:dyDescent="0.2">
      <c r="A47" s="66" t="s">
        <v>129</v>
      </c>
      <c r="B47" s="16">
        <v>0</v>
      </c>
      <c r="C47" s="1">
        <f t="shared" si="12"/>
        <v>0</v>
      </c>
      <c r="D47" s="5">
        <f t="shared" si="13"/>
        <v>0</v>
      </c>
      <c r="E47" s="5">
        <f t="shared" si="14"/>
        <v>0</v>
      </c>
      <c r="F47" s="71">
        <f t="shared" si="15"/>
        <v>0</v>
      </c>
      <c r="P47" s="78">
        <f t="shared" si="16"/>
        <v>0</v>
      </c>
    </row>
    <row r="48" spans="1:16" x14ac:dyDescent="0.2">
      <c r="A48" s="28" t="s">
        <v>55</v>
      </c>
      <c r="B48" s="16">
        <v>0</v>
      </c>
      <c r="C48" s="1">
        <f>B48/$B$98</f>
        <v>0</v>
      </c>
      <c r="D48" s="5">
        <f>C48*$B$101</f>
        <v>0</v>
      </c>
      <c r="E48" s="5">
        <f>B48+D48</f>
        <v>0</v>
      </c>
      <c r="I48" s="72">
        <f>E48</f>
        <v>0</v>
      </c>
      <c r="P48" s="78">
        <f t="shared" ref="P48:P56" si="17">E48</f>
        <v>0</v>
      </c>
    </row>
    <row r="49" spans="1:16" x14ac:dyDescent="0.2">
      <c r="A49" s="41" t="s">
        <v>51</v>
      </c>
      <c r="B49" s="16"/>
      <c r="C49" s="1">
        <f>B49/$B$98</f>
        <v>0</v>
      </c>
      <c r="D49" s="5">
        <f>C49*$B$101</f>
        <v>0</v>
      </c>
      <c r="E49" s="5">
        <f t="shared" ref="E49:E57" si="18">B49+D49</f>
        <v>0</v>
      </c>
      <c r="H49" s="74">
        <f>E49</f>
        <v>0</v>
      </c>
      <c r="P49" s="78">
        <f t="shared" si="17"/>
        <v>0</v>
      </c>
    </row>
    <row r="50" spans="1:16" x14ac:dyDescent="0.2">
      <c r="A50" s="41" t="s">
        <v>52</v>
      </c>
      <c r="B50" s="16"/>
      <c r="C50" s="1">
        <f>B50/$B$98</f>
        <v>0</v>
      </c>
      <c r="D50" s="5">
        <f>C50*$B$101</f>
        <v>0</v>
      </c>
      <c r="E50" s="5">
        <f>B50+D50</f>
        <v>0</v>
      </c>
      <c r="H50" s="74">
        <f>E50</f>
        <v>0</v>
      </c>
      <c r="P50" s="78">
        <f t="shared" si="17"/>
        <v>0</v>
      </c>
    </row>
    <row r="51" spans="1:16" x14ac:dyDescent="0.2">
      <c r="A51" s="41" t="s">
        <v>56</v>
      </c>
      <c r="B51" s="16"/>
      <c r="C51" s="1">
        <f>B51/$B$98</f>
        <v>0</v>
      </c>
      <c r="D51" s="5">
        <f>C51*$B$101</f>
        <v>0</v>
      </c>
      <c r="E51" s="5">
        <f t="shared" si="18"/>
        <v>0</v>
      </c>
      <c r="H51" s="74">
        <f>E51</f>
        <v>0</v>
      </c>
      <c r="P51" s="78">
        <f t="shared" si="17"/>
        <v>0</v>
      </c>
    </row>
    <row r="52" spans="1:16" x14ac:dyDescent="0.2">
      <c r="A52" s="68" t="s">
        <v>58</v>
      </c>
      <c r="B52" s="16">
        <v>1</v>
      </c>
      <c r="C52" s="1">
        <f>B52/$B$98</f>
        <v>4.3440486533449174E-5</v>
      </c>
      <c r="D52" s="5">
        <f>C52*$B$101</f>
        <v>0</v>
      </c>
      <c r="E52" s="5">
        <f>B52+D52</f>
        <v>1</v>
      </c>
      <c r="F52" s="6"/>
      <c r="I52" s="72">
        <f>E52</f>
        <v>1</v>
      </c>
      <c r="P52" s="78">
        <f t="shared" ref="P52" si="19">E52</f>
        <v>1</v>
      </c>
    </row>
    <row r="53" spans="1:16" x14ac:dyDescent="0.2">
      <c r="A53" s="68" t="s">
        <v>60</v>
      </c>
      <c r="B53" s="16"/>
      <c r="C53" s="1">
        <f>B53/$B$98</f>
        <v>0</v>
      </c>
      <c r="D53" s="5">
        <f>C53*$B$101</f>
        <v>0</v>
      </c>
      <c r="E53" s="5">
        <f>B53+D53</f>
        <v>0</v>
      </c>
      <c r="F53" s="6"/>
      <c r="I53" s="72">
        <f>E53</f>
        <v>0</v>
      </c>
      <c r="P53" s="78">
        <f t="shared" si="17"/>
        <v>0</v>
      </c>
    </row>
    <row r="54" spans="1:16" x14ac:dyDescent="0.2">
      <c r="A54" s="68" t="s">
        <v>62</v>
      </c>
      <c r="B54" s="16"/>
      <c r="C54" s="1">
        <f>B54/$B$98</f>
        <v>0</v>
      </c>
      <c r="D54" s="5">
        <f>C54*$B$101</f>
        <v>0</v>
      </c>
      <c r="E54" s="5">
        <f t="shared" ref="E54:E55" si="20">B54+D54</f>
        <v>0</v>
      </c>
      <c r="F54" s="6"/>
      <c r="I54" s="72">
        <f t="shared" ref="I54:I55" si="21">E54</f>
        <v>0</v>
      </c>
      <c r="P54" s="78">
        <f t="shared" ref="P54:P55" si="22">E54</f>
        <v>0</v>
      </c>
    </row>
    <row r="55" spans="1:16" x14ac:dyDescent="0.2">
      <c r="A55" s="68" t="s">
        <v>170</v>
      </c>
      <c r="B55" s="16"/>
      <c r="C55" s="1">
        <f t="shared" ref="C55:C72" si="23">B55/$B$98</f>
        <v>0</v>
      </c>
      <c r="D55" s="5">
        <f t="shared" ref="D55:D72" si="24">C55*$B$101</f>
        <v>0</v>
      </c>
      <c r="E55" s="5">
        <f t="shared" si="20"/>
        <v>0</v>
      </c>
      <c r="F55" s="6"/>
      <c r="I55" s="72">
        <f t="shared" si="21"/>
        <v>0</v>
      </c>
      <c r="P55" s="78">
        <f t="shared" si="22"/>
        <v>0</v>
      </c>
    </row>
    <row r="56" spans="1:16" x14ac:dyDescent="0.2">
      <c r="A56" s="68" t="s">
        <v>70</v>
      </c>
      <c r="B56" s="16"/>
      <c r="C56" s="1">
        <f t="shared" si="23"/>
        <v>0</v>
      </c>
      <c r="D56" s="5">
        <f t="shared" si="24"/>
        <v>0</v>
      </c>
      <c r="E56" s="5">
        <f t="shared" si="18"/>
        <v>0</v>
      </c>
      <c r="F56" s="6"/>
      <c r="I56" s="72">
        <f>E56</f>
        <v>0</v>
      </c>
      <c r="P56" s="78">
        <f t="shared" si="17"/>
        <v>0</v>
      </c>
    </row>
    <row r="57" spans="1:16" x14ac:dyDescent="0.2">
      <c r="A57" s="68" t="s">
        <v>191</v>
      </c>
      <c r="B57" s="16"/>
      <c r="C57" s="1">
        <f t="shared" si="23"/>
        <v>0</v>
      </c>
      <c r="D57" s="5">
        <f t="shared" si="24"/>
        <v>0</v>
      </c>
      <c r="E57" s="5">
        <f t="shared" si="18"/>
        <v>0</v>
      </c>
      <c r="F57" s="6"/>
      <c r="I57" s="72">
        <f>E57</f>
        <v>0</v>
      </c>
      <c r="P57" s="78">
        <f t="shared" si="1"/>
        <v>0</v>
      </c>
    </row>
    <row r="58" spans="1:16" x14ac:dyDescent="0.2">
      <c r="A58" s="103" t="s">
        <v>67</v>
      </c>
      <c r="B58" s="16"/>
      <c r="C58" s="1">
        <f t="shared" si="23"/>
        <v>0</v>
      </c>
      <c r="D58" s="5">
        <f t="shared" si="24"/>
        <v>0</v>
      </c>
      <c r="E58" s="5">
        <f>B58+D58</f>
        <v>0</v>
      </c>
      <c r="H58" s="74">
        <f>E58</f>
        <v>0</v>
      </c>
      <c r="P58" s="5">
        <f t="shared" si="1"/>
        <v>0</v>
      </c>
    </row>
    <row r="59" spans="1:16" x14ac:dyDescent="0.2">
      <c r="A59" s="68" t="s">
        <v>203</v>
      </c>
      <c r="B59" s="16"/>
      <c r="C59" s="1">
        <f t="shared" si="23"/>
        <v>0</v>
      </c>
      <c r="D59" s="5">
        <f t="shared" si="24"/>
        <v>0</v>
      </c>
      <c r="E59" s="5">
        <f t="shared" ref="E59:E75" si="25">B59+D59</f>
        <v>0</v>
      </c>
      <c r="F59" s="6"/>
      <c r="I59" s="72">
        <f>E59</f>
        <v>0</v>
      </c>
      <c r="P59" s="78">
        <f>E59</f>
        <v>0</v>
      </c>
    </row>
    <row r="60" spans="1:16" x14ac:dyDescent="0.2">
      <c r="A60" s="67" t="s">
        <v>77</v>
      </c>
      <c r="B60" s="16"/>
      <c r="C60" s="1">
        <f t="shared" si="23"/>
        <v>0</v>
      </c>
      <c r="D60" s="5">
        <f t="shared" si="24"/>
        <v>0</v>
      </c>
      <c r="E60" s="5">
        <f t="shared" si="25"/>
        <v>0</v>
      </c>
      <c r="N60" s="73">
        <f>E60</f>
        <v>0</v>
      </c>
      <c r="P60" s="78">
        <f t="shared" si="1"/>
        <v>0</v>
      </c>
    </row>
    <row r="61" spans="1:16" x14ac:dyDescent="0.2">
      <c r="A61" s="131" t="s">
        <v>78</v>
      </c>
      <c r="B61" s="16"/>
      <c r="C61" s="1">
        <f t="shared" si="23"/>
        <v>0</v>
      </c>
      <c r="D61" s="5">
        <f t="shared" si="24"/>
        <v>0</v>
      </c>
      <c r="E61" s="5">
        <f>B61+D61</f>
        <v>0</v>
      </c>
      <c r="H61" s="74">
        <f>E61</f>
        <v>0</v>
      </c>
      <c r="N61" s="80"/>
      <c r="P61" s="78">
        <f t="shared" si="1"/>
        <v>0</v>
      </c>
    </row>
    <row r="62" spans="1:16" x14ac:dyDescent="0.2">
      <c r="A62" s="114" t="s">
        <v>193</v>
      </c>
      <c r="B62"/>
      <c r="C62" s="1">
        <f t="shared" si="23"/>
        <v>0</v>
      </c>
      <c r="D62" s="5">
        <f t="shared" si="24"/>
        <v>0</v>
      </c>
      <c r="E62" s="5">
        <f t="shared" si="25"/>
        <v>0</v>
      </c>
      <c r="H62" s="74">
        <f>E62</f>
        <v>0</v>
      </c>
      <c r="P62" s="17">
        <f>E62</f>
        <v>0</v>
      </c>
    </row>
    <row r="63" spans="1:16" x14ac:dyDescent="0.2">
      <c r="A63" s="103" t="s">
        <v>85</v>
      </c>
      <c r="B63"/>
      <c r="C63" s="1">
        <f t="shared" si="23"/>
        <v>0</v>
      </c>
      <c r="D63" s="5">
        <f t="shared" si="24"/>
        <v>0</v>
      </c>
      <c r="E63" s="5">
        <f t="shared" si="25"/>
        <v>0</v>
      </c>
      <c r="H63" s="74">
        <f>E63</f>
        <v>0</v>
      </c>
      <c r="P63" s="78">
        <f t="shared" si="1"/>
        <v>0</v>
      </c>
    </row>
    <row r="64" spans="1:16" x14ac:dyDescent="0.2">
      <c r="A64" s="68" t="s">
        <v>86</v>
      </c>
      <c r="B64" s="16">
        <v>44</v>
      </c>
      <c r="C64" s="1">
        <f t="shared" si="23"/>
        <v>1.9113814074717638E-3</v>
      </c>
      <c r="D64" s="5">
        <f t="shared" si="24"/>
        <v>0</v>
      </c>
      <c r="E64" s="5">
        <f>B64+D64</f>
        <v>44</v>
      </c>
      <c r="H64" s="74">
        <f>E64</f>
        <v>44</v>
      </c>
      <c r="P64" s="78">
        <f t="shared" si="1"/>
        <v>44</v>
      </c>
    </row>
    <row r="65" spans="1:16" x14ac:dyDescent="0.2">
      <c r="A65" s="68" t="s">
        <v>87</v>
      </c>
      <c r="B65" s="16"/>
      <c r="C65" s="1">
        <f t="shared" si="23"/>
        <v>0</v>
      </c>
      <c r="D65" s="5">
        <f t="shared" si="24"/>
        <v>0</v>
      </c>
      <c r="E65" s="5">
        <f t="shared" si="25"/>
        <v>0</v>
      </c>
      <c r="F65" s="6"/>
      <c r="I65" s="72">
        <f>E65</f>
        <v>0</v>
      </c>
      <c r="P65" s="78">
        <f t="shared" si="1"/>
        <v>0</v>
      </c>
    </row>
    <row r="66" spans="1:16" x14ac:dyDescent="0.2">
      <c r="A66" s="82" t="s">
        <v>94</v>
      </c>
      <c r="B66" s="16"/>
      <c r="C66" s="1">
        <f t="shared" si="23"/>
        <v>0</v>
      </c>
      <c r="D66" s="5">
        <f t="shared" si="24"/>
        <v>0</v>
      </c>
      <c r="E66" s="5">
        <f t="shared" si="25"/>
        <v>0</v>
      </c>
      <c r="H66" s="74">
        <f>E66</f>
        <v>0</v>
      </c>
      <c r="N66" s="6"/>
      <c r="P66" s="78">
        <f t="shared" si="1"/>
        <v>0</v>
      </c>
    </row>
    <row r="67" spans="1:16" x14ac:dyDescent="0.2">
      <c r="A67" s="82" t="s">
        <v>96</v>
      </c>
      <c r="B67" s="16"/>
      <c r="C67" s="1">
        <f t="shared" si="23"/>
        <v>0</v>
      </c>
      <c r="D67" s="5">
        <f t="shared" si="24"/>
        <v>0</v>
      </c>
      <c r="E67" s="5">
        <f>B67+D67</f>
        <v>0</v>
      </c>
      <c r="H67" s="74">
        <f>E67</f>
        <v>0</v>
      </c>
      <c r="N67" s="6"/>
      <c r="P67" s="78">
        <f t="shared" si="1"/>
        <v>0</v>
      </c>
    </row>
    <row r="68" spans="1:16" x14ac:dyDescent="0.2">
      <c r="A68" s="82" t="s">
        <v>97</v>
      </c>
      <c r="B68" s="16"/>
      <c r="C68" s="1">
        <f t="shared" si="23"/>
        <v>0</v>
      </c>
      <c r="D68" s="5">
        <f t="shared" si="24"/>
        <v>0</v>
      </c>
      <c r="E68" s="5">
        <f t="shared" si="25"/>
        <v>0</v>
      </c>
      <c r="H68" s="74">
        <f>E68</f>
        <v>0</v>
      </c>
      <c r="N68" s="6"/>
      <c r="P68" s="78">
        <f t="shared" si="1"/>
        <v>0</v>
      </c>
    </row>
    <row r="69" spans="1:16" x14ac:dyDescent="0.2">
      <c r="A69" s="82" t="s">
        <v>98</v>
      </c>
      <c r="B69" s="16">
        <v>35</v>
      </c>
      <c r="C69" s="1">
        <f t="shared" si="23"/>
        <v>1.5204170286707212E-3</v>
      </c>
      <c r="D69" s="5">
        <f t="shared" si="24"/>
        <v>0</v>
      </c>
      <c r="E69" s="5">
        <f>B69+D69</f>
        <v>35</v>
      </c>
      <c r="H69" s="74">
        <f>E69</f>
        <v>35</v>
      </c>
      <c r="N69" s="6"/>
      <c r="P69" s="78">
        <f t="shared" si="1"/>
        <v>35</v>
      </c>
    </row>
    <row r="70" spans="1:16" x14ac:dyDescent="0.2">
      <c r="A70" s="82" t="s">
        <v>99</v>
      </c>
      <c r="B70" s="16">
        <v>2</v>
      </c>
      <c r="C70" s="1">
        <f t="shared" si="23"/>
        <v>8.6880973066898347E-5</v>
      </c>
      <c r="D70" s="5">
        <f t="shared" si="24"/>
        <v>0</v>
      </c>
      <c r="E70" s="5">
        <f t="shared" si="25"/>
        <v>2</v>
      </c>
      <c r="H70" s="74">
        <f>E70</f>
        <v>2</v>
      </c>
      <c r="N70" s="6"/>
      <c r="P70" s="78">
        <f t="shared" si="1"/>
        <v>2</v>
      </c>
    </row>
    <row r="71" spans="1:16" x14ac:dyDescent="0.2">
      <c r="A71" s="68" t="s">
        <v>101</v>
      </c>
      <c r="B71" s="16"/>
      <c r="C71" s="1">
        <f t="shared" si="23"/>
        <v>0</v>
      </c>
      <c r="D71" s="5">
        <f t="shared" si="24"/>
        <v>0</v>
      </c>
      <c r="E71" s="5">
        <f t="shared" si="25"/>
        <v>0</v>
      </c>
      <c r="I71" s="72">
        <f t="shared" ref="I71:I76" si="26">E71</f>
        <v>0</v>
      </c>
      <c r="N71" s="6"/>
      <c r="P71" s="78">
        <f t="shared" si="1"/>
        <v>0</v>
      </c>
    </row>
    <row r="72" spans="1:16" x14ac:dyDescent="0.2">
      <c r="A72" s="68" t="s">
        <v>103</v>
      </c>
      <c r="B72" s="16">
        <v>1</v>
      </c>
      <c r="C72" s="1">
        <f t="shared" si="23"/>
        <v>4.3440486533449174E-5</v>
      </c>
      <c r="D72" s="5">
        <f t="shared" si="24"/>
        <v>0</v>
      </c>
      <c r="E72" s="5">
        <f t="shared" ref="E72" si="27">B72+D72</f>
        <v>1</v>
      </c>
      <c r="I72" s="72">
        <f t="shared" si="26"/>
        <v>1</v>
      </c>
      <c r="N72" s="6"/>
      <c r="P72" s="78">
        <f t="shared" ref="P72" si="28">E72</f>
        <v>1</v>
      </c>
    </row>
    <row r="73" spans="1:16" x14ac:dyDescent="0.2">
      <c r="A73" s="68" t="s">
        <v>108</v>
      </c>
      <c r="B73" s="16"/>
      <c r="C73" s="1">
        <f t="shared" ref="C73" si="29">B73/$B$98</f>
        <v>0</v>
      </c>
      <c r="D73" s="5">
        <f t="shared" ref="D73" si="30">C73*$B$101</f>
        <v>0</v>
      </c>
      <c r="E73" s="5">
        <f t="shared" ref="E73" si="31">B73+D73</f>
        <v>0</v>
      </c>
      <c r="I73" s="72">
        <f t="shared" si="26"/>
        <v>0</v>
      </c>
      <c r="N73" s="6"/>
      <c r="P73" s="78">
        <f t="shared" ref="P73" si="32">E73</f>
        <v>0</v>
      </c>
    </row>
    <row r="74" spans="1:16" x14ac:dyDescent="0.2">
      <c r="A74" s="68" t="s">
        <v>232</v>
      </c>
      <c r="B74" s="16"/>
      <c r="C74" s="1">
        <f t="shared" ref="C74:C96" si="33">B74/$B$98</f>
        <v>0</v>
      </c>
      <c r="D74" s="5">
        <f t="shared" ref="D74:D96" si="34">C74*$B$101</f>
        <v>0</v>
      </c>
      <c r="E74" s="5">
        <f t="shared" si="25"/>
        <v>0</v>
      </c>
      <c r="I74" s="72">
        <f t="shared" si="26"/>
        <v>0</v>
      </c>
      <c r="N74" s="6"/>
      <c r="P74" s="78">
        <f t="shared" si="1"/>
        <v>0</v>
      </c>
    </row>
    <row r="75" spans="1:16" x14ac:dyDescent="0.2">
      <c r="A75" s="68" t="s">
        <v>110</v>
      </c>
      <c r="B75" s="16"/>
      <c r="C75" s="1">
        <f t="shared" si="33"/>
        <v>0</v>
      </c>
      <c r="D75" s="5">
        <f t="shared" si="34"/>
        <v>0</v>
      </c>
      <c r="E75" s="5">
        <f t="shared" si="25"/>
        <v>0</v>
      </c>
      <c r="I75" s="72">
        <f t="shared" si="26"/>
        <v>0</v>
      </c>
      <c r="N75" s="6"/>
      <c r="P75" s="78">
        <f t="shared" si="1"/>
        <v>0</v>
      </c>
    </row>
    <row r="76" spans="1:16" x14ac:dyDescent="0.2">
      <c r="A76" s="68" t="s">
        <v>136</v>
      </c>
      <c r="B76" s="16">
        <v>13</v>
      </c>
      <c r="C76" s="1">
        <f t="shared" si="33"/>
        <v>5.6472632493483922E-4</v>
      </c>
      <c r="D76" s="5">
        <f t="shared" si="34"/>
        <v>0</v>
      </c>
      <c r="E76" s="5">
        <f t="shared" ref="E76" si="35">B76+D76</f>
        <v>13</v>
      </c>
      <c r="I76" s="72">
        <f t="shared" si="26"/>
        <v>13</v>
      </c>
      <c r="N76" s="6"/>
      <c r="P76" s="78">
        <f t="shared" ref="P76" si="36">E76</f>
        <v>13</v>
      </c>
    </row>
    <row r="77" spans="1:16" x14ac:dyDescent="0.2">
      <c r="A77" s="81" t="s">
        <v>138</v>
      </c>
      <c r="B77" s="16"/>
      <c r="C77" s="1">
        <f t="shared" si="33"/>
        <v>0</v>
      </c>
      <c r="D77" s="5">
        <f t="shared" si="34"/>
        <v>0</v>
      </c>
      <c r="E77" s="5">
        <f t="shared" ref="E77:E96" si="37">B77+D77</f>
        <v>0</v>
      </c>
      <c r="I77" s="80"/>
      <c r="K77" s="77">
        <f>E77</f>
        <v>0</v>
      </c>
      <c r="N77" s="6"/>
      <c r="P77" s="78">
        <f t="shared" si="1"/>
        <v>0</v>
      </c>
    </row>
    <row r="78" spans="1:16" x14ac:dyDescent="0.2">
      <c r="A78" s="81" t="s">
        <v>219</v>
      </c>
      <c r="B78" s="16"/>
      <c r="C78" s="1">
        <f t="shared" si="33"/>
        <v>0</v>
      </c>
      <c r="D78" s="5">
        <f t="shared" si="34"/>
        <v>0</v>
      </c>
      <c r="E78" s="5">
        <f t="shared" si="37"/>
        <v>0</v>
      </c>
      <c r="I78" s="80"/>
      <c r="K78" s="77">
        <f>E78</f>
        <v>0</v>
      </c>
      <c r="N78" s="6"/>
      <c r="P78" s="78">
        <f t="shared" si="1"/>
        <v>0</v>
      </c>
    </row>
    <row r="79" spans="1:16" x14ac:dyDescent="0.2">
      <c r="A79" s="81" t="s">
        <v>187</v>
      </c>
      <c r="B79" s="16"/>
      <c r="C79" s="1">
        <f t="shared" si="33"/>
        <v>0</v>
      </c>
      <c r="D79" s="5">
        <f t="shared" si="34"/>
        <v>0</v>
      </c>
      <c r="E79" s="5">
        <f t="shared" si="37"/>
        <v>0</v>
      </c>
      <c r="I79" s="80"/>
      <c r="K79" s="77">
        <f>E79</f>
        <v>0</v>
      </c>
      <c r="N79" s="6"/>
      <c r="P79" s="78">
        <f t="shared" si="1"/>
        <v>0</v>
      </c>
    </row>
    <row r="80" spans="1:16" x14ac:dyDescent="0.2">
      <c r="A80" s="105" t="s">
        <v>210</v>
      </c>
      <c r="B80" s="16"/>
      <c r="C80" s="1">
        <f t="shared" si="33"/>
        <v>0</v>
      </c>
      <c r="D80" s="5">
        <f t="shared" si="34"/>
        <v>0</v>
      </c>
      <c r="E80" s="5">
        <f t="shared" si="37"/>
        <v>0</v>
      </c>
      <c r="L80" s="75">
        <f>E80</f>
        <v>0</v>
      </c>
      <c r="P80" s="78">
        <f t="shared" si="1"/>
        <v>0</v>
      </c>
    </row>
    <row r="81" spans="1:16" x14ac:dyDescent="0.2">
      <c r="A81" s="83" t="s">
        <v>189</v>
      </c>
      <c r="B81" s="16"/>
      <c r="C81" s="1">
        <f t="shared" si="33"/>
        <v>0</v>
      </c>
      <c r="D81" s="5">
        <f t="shared" si="34"/>
        <v>0</v>
      </c>
      <c r="E81" s="5">
        <f t="shared" si="37"/>
        <v>0</v>
      </c>
      <c r="J81" s="76">
        <f>E81</f>
        <v>0</v>
      </c>
      <c r="L81" s="80"/>
      <c r="P81" s="78">
        <f t="shared" si="1"/>
        <v>0</v>
      </c>
    </row>
    <row r="82" spans="1:16" x14ac:dyDescent="0.2">
      <c r="A82" s="83" t="s">
        <v>113</v>
      </c>
      <c r="B82" s="16">
        <v>103</v>
      </c>
      <c r="C82" s="1">
        <f t="shared" si="33"/>
        <v>4.4743701129452652E-3</v>
      </c>
      <c r="D82" s="5">
        <f t="shared" si="34"/>
        <v>0</v>
      </c>
      <c r="E82" s="5">
        <f t="shared" si="37"/>
        <v>103</v>
      </c>
      <c r="I82" s="80"/>
      <c r="J82" s="76">
        <f>E82</f>
        <v>103</v>
      </c>
      <c r="N82" s="6"/>
      <c r="P82" s="78">
        <f t="shared" si="1"/>
        <v>103</v>
      </c>
    </row>
    <row r="83" spans="1:16" x14ac:dyDescent="0.2">
      <c r="A83" s="81" t="s">
        <v>114</v>
      </c>
      <c r="B83" s="16"/>
      <c r="C83" s="1">
        <f t="shared" si="33"/>
        <v>0</v>
      </c>
      <c r="D83" s="5">
        <f t="shared" si="34"/>
        <v>0</v>
      </c>
      <c r="E83" s="5">
        <f t="shared" si="37"/>
        <v>0</v>
      </c>
      <c r="I83" s="80"/>
      <c r="K83" s="77">
        <f>E83</f>
        <v>0</v>
      </c>
      <c r="N83" s="6"/>
      <c r="P83" s="78">
        <f t="shared" si="1"/>
        <v>0</v>
      </c>
    </row>
    <row r="84" spans="1:16" x14ac:dyDescent="0.2">
      <c r="A84" s="81" t="s">
        <v>208</v>
      </c>
      <c r="B84" s="16">
        <v>93</v>
      </c>
      <c r="C84" s="1">
        <f t="shared" si="33"/>
        <v>4.0399652476107734E-3</v>
      </c>
      <c r="D84" s="5">
        <f t="shared" si="34"/>
        <v>0</v>
      </c>
      <c r="E84" s="5">
        <f t="shared" si="37"/>
        <v>93</v>
      </c>
      <c r="I84" s="80"/>
      <c r="K84" s="77">
        <f>E84</f>
        <v>93</v>
      </c>
      <c r="N84" s="6"/>
      <c r="P84" s="78">
        <f>E84</f>
        <v>93</v>
      </c>
    </row>
    <row r="85" spans="1:16" x14ac:dyDescent="0.2">
      <c r="A85" s="81" t="s">
        <v>184</v>
      </c>
      <c r="B85" s="16">
        <v>82</v>
      </c>
      <c r="C85" s="1">
        <f t="shared" si="33"/>
        <v>3.5621198957428322E-3</v>
      </c>
      <c r="D85" s="5">
        <f t="shared" si="34"/>
        <v>0</v>
      </c>
      <c r="E85" s="5">
        <f t="shared" si="37"/>
        <v>82</v>
      </c>
      <c r="I85" s="80"/>
      <c r="K85" s="77">
        <f>E85</f>
        <v>82</v>
      </c>
      <c r="N85" s="6"/>
      <c r="P85" s="78">
        <f>E85</f>
        <v>82</v>
      </c>
    </row>
    <row r="86" spans="1:16" x14ac:dyDescent="0.2">
      <c r="A86" s="81" t="s">
        <v>198</v>
      </c>
      <c r="B86" s="16"/>
      <c r="C86" s="1">
        <f t="shared" si="33"/>
        <v>0</v>
      </c>
      <c r="D86" s="5">
        <f t="shared" si="34"/>
        <v>0</v>
      </c>
      <c r="E86" s="5">
        <f t="shared" si="37"/>
        <v>0</v>
      </c>
      <c r="I86" s="80"/>
      <c r="K86" s="77">
        <f>E86</f>
        <v>0</v>
      </c>
      <c r="N86" s="6"/>
      <c r="P86" s="78">
        <f>E86</f>
        <v>0</v>
      </c>
    </row>
    <row r="87" spans="1:16" x14ac:dyDescent="0.2">
      <c r="A87" s="84" t="s">
        <v>115</v>
      </c>
      <c r="B87" s="16">
        <v>4</v>
      </c>
      <c r="C87" s="1">
        <f t="shared" si="33"/>
        <v>1.7376194613379669E-4</v>
      </c>
      <c r="D87" s="5">
        <f t="shared" si="34"/>
        <v>0</v>
      </c>
      <c r="E87" s="5">
        <f t="shared" si="37"/>
        <v>4</v>
      </c>
      <c r="I87" s="80"/>
      <c r="L87" s="75">
        <f>E87</f>
        <v>4</v>
      </c>
      <c r="N87" s="6"/>
      <c r="P87" s="78">
        <f>E87</f>
        <v>4</v>
      </c>
    </row>
    <row r="88" spans="1:16" x14ac:dyDescent="0.2">
      <c r="A88" s="84" t="s">
        <v>116</v>
      </c>
      <c r="B88" s="16"/>
      <c r="C88" s="1">
        <f t="shared" si="33"/>
        <v>0</v>
      </c>
      <c r="D88" s="5">
        <f t="shared" si="34"/>
        <v>0</v>
      </c>
      <c r="E88" s="5">
        <f t="shared" si="37"/>
        <v>0</v>
      </c>
      <c r="I88" s="80"/>
      <c r="L88" s="75">
        <f>E88</f>
        <v>0</v>
      </c>
      <c r="N88" s="6"/>
      <c r="P88" s="78">
        <f t="shared" si="1"/>
        <v>0</v>
      </c>
    </row>
    <row r="89" spans="1:16" x14ac:dyDescent="0.2">
      <c r="A89" s="252" t="s">
        <v>118</v>
      </c>
      <c r="B89" s="16">
        <v>60</v>
      </c>
      <c r="C89" s="1">
        <f t="shared" si="33"/>
        <v>2.6064291920069507E-3</v>
      </c>
      <c r="D89" s="5">
        <f t="shared" si="34"/>
        <v>0</v>
      </c>
      <c r="E89" s="5">
        <f t="shared" ref="E89" si="38">B89+D89</f>
        <v>60</v>
      </c>
      <c r="I89" s="80"/>
      <c r="L89" s="80"/>
      <c r="M89" s="130">
        <f>E89</f>
        <v>60</v>
      </c>
      <c r="N89" s="6"/>
      <c r="P89" s="78">
        <f t="shared" si="1"/>
        <v>60</v>
      </c>
    </row>
    <row r="90" spans="1:16" x14ac:dyDescent="0.2">
      <c r="A90" s="29" t="s">
        <v>140</v>
      </c>
      <c r="B90"/>
      <c r="C90" s="1">
        <f t="shared" si="33"/>
        <v>0</v>
      </c>
      <c r="D90" s="5">
        <f t="shared" si="34"/>
        <v>0</v>
      </c>
      <c r="E90" s="5">
        <f t="shared" si="37"/>
        <v>0</v>
      </c>
      <c r="J90" s="76">
        <f>E90</f>
        <v>0</v>
      </c>
      <c r="P90" s="5">
        <f t="shared" si="1"/>
        <v>0</v>
      </c>
    </row>
    <row r="91" spans="1:16" x14ac:dyDescent="0.2">
      <c r="A91" s="123" t="s">
        <v>274</v>
      </c>
      <c r="B91"/>
      <c r="C91" s="1">
        <f t="shared" si="33"/>
        <v>0</v>
      </c>
      <c r="D91" s="5">
        <f t="shared" si="34"/>
        <v>0</v>
      </c>
      <c r="E91" s="5">
        <f t="shared" si="37"/>
        <v>0</v>
      </c>
      <c r="J91" s="80"/>
      <c r="L91" s="125">
        <f>E91</f>
        <v>0</v>
      </c>
      <c r="P91" s="5">
        <f t="shared" si="1"/>
        <v>0</v>
      </c>
    </row>
    <row r="92" spans="1:16" x14ac:dyDescent="0.2">
      <c r="A92" s="29" t="s">
        <v>144</v>
      </c>
      <c r="B92">
        <v>2</v>
      </c>
      <c r="C92" s="1">
        <f t="shared" si="33"/>
        <v>8.6880973066898347E-5</v>
      </c>
      <c r="D92" s="5">
        <f t="shared" si="34"/>
        <v>0</v>
      </c>
      <c r="E92" s="5">
        <f t="shared" si="37"/>
        <v>2</v>
      </c>
      <c r="J92" s="76">
        <f>E92</f>
        <v>2</v>
      </c>
      <c r="P92" s="5">
        <f t="shared" si="1"/>
        <v>2</v>
      </c>
    </row>
    <row r="93" spans="1:16" x14ac:dyDescent="0.2">
      <c r="A93" s="231" t="s">
        <v>146</v>
      </c>
      <c r="B93" s="16"/>
      <c r="C93" s="1">
        <f t="shared" si="33"/>
        <v>0</v>
      </c>
      <c r="D93" s="5">
        <f t="shared" si="34"/>
        <v>0</v>
      </c>
      <c r="E93" s="5">
        <f t="shared" si="37"/>
        <v>0</v>
      </c>
      <c r="N93" s="230">
        <f>E93</f>
        <v>0</v>
      </c>
      <c r="P93" s="78">
        <f>E93</f>
        <v>0</v>
      </c>
    </row>
    <row r="94" spans="1:16" x14ac:dyDescent="0.2">
      <c r="A94" s="67" t="s">
        <v>176</v>
      </c>
      <c r="B94" s="16"/>
      <c r="C94" s="1">
        <f t="shared" si="33"/>
        <v>0</v>
      </c>
      <c r="D94" s="5">
        <f t="shared" si="34"/>
        <v>0</v>
      </c>
      <c r="E94" s="5">
        <f t="shared" si="37"/>
        <v>0</v>
      </c>
      <c r="I94" s="6"/>
      <c r="N94" s="73">
        <f>E94</f>
        <v>0</v>
      </c>
      <c r="P94" s="78">
        <f t="shared" si="1"/>
        <v>0</v>
      </c>
    </row>
    <row r="95" spans="1:16" x14ac:dyDescent="0.2">
      <c r="A95" s="67" t="s">
        <v>119</v>
      </c>
      <c r="B95" s="16"/>
      <c r="C95" s="1">
        <f t="shared" si="33"/>
        <v>0</v>
      </c>
      <c r="D95" s="5">
        <f t="shared" si="34"/>
        <v>0</v>
      </c>
      <c r="E95" s="5">
        <f t="shared" si="37"/>
        <v>0</v>
      </c>
      <c r="I95" s="6"/>
      <c r="N95" s="73">
        <f>E95</f>
        <v>0</v>
      </c>
      <c r="P95" s="78">
        <f t="shared" si="1"/>
        <v>0</v>
      </c>
    </row>
    <row r="96" spans="1:16" x14ac:dyDescent="0.2">
      <c r="A96" s="67" t="s">
        <v>176</v>
      </c>
      <c r="B96" s="16"/>
      <c r="C96" s="1">
        <f t="shared" si="33"/>
        <v>0</v>
      </c>
      <c r="D96" s="5">
        <f t="shared" si="34"/>
        <v>0</v>
      </c>
      <c r="E96" s="5">
        <f t="shared" si="37"/>
        <v>0</v>
      </c>
      <c r="I96" s="6"/>
      <c r="N96" s="73">
        <f>E96</f>
        <v>0</v>
      </c>
      <c r="P96" s="78">
        <f t="shared" si="1"/>
        <v>0</v>
      </c>
    </row>
    <row r="97" spans="1:16" x14ac:dyDescent="0.2">
      <c r="A97" s="171"/>
      <c r="B97" s="255"/>
      <c r="C97" s="254"/>
      <c r="D97" s="256"/>
      <c r="E97" s="256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</row>
    <row r="98" spans="1:16" s="254" customFormat="1" x14ac:dyDescent="0.2">
      <c r="A98" s="8" t="s">
        <v>21</v>
      </c>
      <c r="B98" s="239">
        <f>SUM(B12:B96)</f>
        <v>23020</v>
      </c>
      <c r="C98" s="8">
        <f>B98/$B$99</f>
        <v>1</v>
      </c>
      <c r="D98" s="11"/>
      <c r="E98" s="11">
        <f>SUM(E12:E96)</f>
        <v>23020</v>
      </c>
      <c r="F98" s="240">
        <f>SUM(F12:F96)</f>
        <v>8302</v>
      </c>
      <c r="G98" s="241">
        <f>SUM(G12:G96)</f>
        <v>146</v>
      </c>
      <c r="H98" s="242">
        <f>SUM(H12:H96)</f>
        <v>81</v>
      </c>
      <c r="I98" s="243">
        <f>SUM(I12:I96)</f>
        <v>15</v>
      </c>
      <c r="J98" s="244">
        <f>SUM(J12:J96)</f>
        <v>105</v>
      </c>
      <c r="K98" s="245">
        <f>SUM(K12:K96)</f>
        <v>175</v>
      </c>
      <c r="L98" s="246">
        <f>SUM(L12:L96)</f>
        <v>4</v>
      </c>
      <c r="M98" s="247">
        <f>SUM(M12:M96)</f>
        <v>60</v>
      </c>
      <c r="N98" s="248">
        <f>SUM(N12:N96)</f>
        <v>0</v>
      </c>
      <c r="O98" s="249">
        <f>SUM(O12:O96)</f>
        <v>14132</v>
      </c>
      <c r="P98" s="11">
        <f>SUM(P12:P96)</f>
        <v>8888</v>
      </c>
    </row>
    <row r="99" spans="1:16" x14ac:dyDescent="0.2">
      <c r="A99" s="1" t="s">
        <v>22</v>
      </c>
      <c r="B99" s="5">
        <v>23020</v>
      </c>
      <c r="D99" s="5" t="s">
        <v>20</v>
      </c>
      <c r="E99" s="5">
        <f>SUM(F98:O98)</f>
        <v>23020</v>
      </c>
    </row>
    <row r="100" spans="1:16" x14ac:dyDescent="0.2">
      <c r="B100" s="5" t="s">
        <v>20</v>
      </c>
      <c r="C100" s="5"/>
      <c r="E100" s="5">
        <f>SUM(O98:P98)</f>
        <v>23020</v>
      </c>
    </row>
    <row r="101" spans="1:16" ht="38.25" x14ac:dyDescent="0.2">
      <c r="A101" s="18" t="s">
        <v>23</v>
      </c>
      <c r="B101" s="19">
        <f>B99-B98</f>
        <v>0</v>
      </c>
    </row>
    <row r="102" spans="1:16" ht="13.5" thickBot="1" x14ac:dyDescent="0.25"/>
    <row r="103" spans="1:16" x14ac:dyDescent="0.2">
      <c r="A103" s="45"/>
      <c r="B103" s="46"/>
      <c r="C103" s="47"/>
      <c r="D103" s="46"/>
      <c r="E103" s="46"/>
      <c r="F103" s="47"/>
      <c r="G103" s="47"/>
      <c r="H103" s="47"/>
      <c r="I103" s="47"/>
      <c r="J103" s="47"/>
      <c r="K103" s="47"/>
      <c r="L103" s="48"/>
    </row>
    <row r="104" spans="1:16" x14ac:dyDescent="0.2">
      <c r="A104" s="49">
        <v>1</v>
      </c>
      <c r="B104" s="50" t="s">
        <v>152</v>
      </c>
      <c r="C104" s="51"/>
      <c r="D104" s="50"/>
      <c r="E104" s="50"/>
      <c r="F104" s="51"/>
      <c r="G104" s="51"/>
      <c r="H104" s="51"/>
      <c r="I104" s="61">
        <f>P98</f>
        <v>8888</v>
      </c>
      <c r="J104" s="51"/>
      <c r="K104" s="51"/>
      <c r="L104" s="52"/>
    </row>
    <row r="105" spans="1:16" ht="13.5" thickBot="1" x14ac:dyDescent="0.25">
      <c r="A105" s="49"/>
      <c r="B105" s="50"/>
      <c r="C105" s="51"/>
      <c r="D105" s="50"/>
      <c r="E105" s="50"/>
      <c r="F105" s="51"/>
      <c r="G105" s="51"/>
      <c r="H105" s="51"/>
      <c r="I105" s="60"/>
      <c r="J105" s="51"/>
      <c r="K105" s="51"/>
      <c r="L105" s="52"/>
    </row>
    <row r="106" spans="1:16" ht="13.5" thickBot="1" x14ac:dyDescent="0.25">
      <c r="A106" s="49"/>
      <c r="B106" s="50"/>
      <c r="C106" s="51"/>
      <c r="D106" s="50"/>
      <c r="E106" s="50"/>
      <c r="F106" s="51"/>
      <c r="G106" s="51"/>
      <c r="H106" s="51"/>
      <c r="I106" s="58" t="s">
        <v>153</v>
      </c>
      <c r="J106" s="58" t="s">
        <v>154</v>
      </c>
      <c r="K106" s="57" t="s">
        <v>12</v>
      </c>
      <c r="L106" s="52"/>
    </row>
    <row r="107" spans="1:16" x14ac:dyDescent="0.2">
      <c r="A107" s="49">
        <v>2</v>
      </c>
      <c r="B107" s="50" t="s">
        <v>162</v>
      </c>
      <c r="C107" s="51"/>
      <c r="D107" s="50"/>
      <c r="E107" s="50"/>
      <c r="F107" s="51"/>
      <c r="G107" s="51"/>
      <c r="H107" s="51"/>
      <c r="I107" s="62">
        <f>G98</f>
        <v>146</v>
      </c>
      <c r="J107" s="62">
        <f>F98</f>
        <v>8302</v>
      </c>
      <c r="K107" s="62">
        <f>I107+J107</f>
        <v>8448</v>
      </c>
      <c r="L107" s="52"/>
    </row>
    <row r="108" spans="1:16" x14ac:dyDescent="0.2">
      <c r="A108" s="49">
        <v>3</v>
      </c>
      <c r="B108" s="50" t="s">
        <v>155</v>
      </c>
      <c r="C108" s="51"/>
      <c r="D108" s="50"/>
      <c r="E108" s="50"/>
      <c r="F108" s="51"/>
      <c r="G108" s="51"/>
      <c r="H108" s="51"/>
      <c r="I108" s="62">
        <f>H98</f>
        <v>81</v>
      </c>
      <c r="J108" s="62">
        <f>I98</f>
        <v>15</v>
      </c>
      <c r="K108" s="62">
        <f>I108+J108</f>
        <v>96</v>
      </c>
      <c r="L108" s="52"/>
    </row>
    <row r="109" spans="1:16" x14ac:dyDescent="0.2">
      <c r="A109" s="49">
        <v>4</v>
      </c>
      <c r="B109" s="50" t="s">
        <v>156</v>
      </c>
      <c r="C109" s="51"/>
      <c r="D109" s="50"/>
      <c r="E109" s="50"/>
      <c r="F109" s="51"/>
      <c r="G109" s="51"/>
      <c r="H109" s="51"/>
      <c r="I109" s="62">
        <f>J98</f>
        <v>105</v>
      </c>
      <c r="J109" s="62">
        <f>K98</f>
        <v>175</v>
      </c>
      <c r="K109" s="62">
        <f>I109+J109</f>
        <v>280</v>
      </c>
      <c r="L109" s="52"/>
    </row>
    <row r="110" spans="1:16" x14ac:dyDescent="0.2">
      <c r="A110" s="49">
        <v>5</v>
      </c>
      <c r="B110" s="50" t="s">
        <v>157</v>
      </c>
      <c r="C110" s="51"/>
      <c r="D110" s="50"/>
      <c r="E110" s="50"/>
      <c r="F110" s="51"/>
      <c r="G110" s="51"/>
      <c r="H110" s="51"/>
      <c r="I110" s="63">
        <f>L98</f>
        <v>4</v>
      </c>
      <c r="J110" s="51"/>
      <c r="K110" s="51"/>
      <c r="L110" s="52"/>
    </row>
    <row r="111" spans="1:16" x14ac:dyDescent="0.2">
      <c r="A111" s="49">
        <v>6</v>
      </c>
      <c r="B111" s="175" t="s">
        <v>158</v>
      </c>
      <c r="C111" s="176"/>
      <c r="D111" s="175"/>
      <c r="E111" s="175"/>
      <c r="F111" s="176"/>
      <c r="G111" s="176"/>
      <c r="H111" s="176"/>
      <c r="I111" s="179">
        <f>M98</f>
        <v>60</v>
      </c>
      <c r="J111" s="176"/>
      <c r="K111" s="176"/>
      <c r="L111" s="180"/>
    </row>
    <row r="112" spans="1:16" x14ac:dyDescent="0.2">
      <c r="A112" s="49">
        <v>9</v>
      </c>
      <c r="B112" s="175" t="s">
        <v>159</v>
      </c>
      <c r="C112" s="176"/>
      <c r="D112" s="175"/>
      <c r="E112" s="175"/>
      <c r="F112" s="176"/>
      <c r="G112" s="176"/>
      <c r="H112" s="176"/>
      <c r="I112" s="176"/>
      <c r="J112" s="176"/>
      <c r="K112" s="176"/>
      <c r="L112" s="180"/>
    </row>
    <row r="113" spans="1:12" x14ac:dyDescent="0.2">
      <c r="A113" s="49"/>
      <c r="B113" s="227"/>
      <c r="C113" s="227"/>
      <c r="D113" s="177"/>
      <c r="E113" s="175"/>
      <c r="F113" s="176"/>
      <c r="G113" s="176"/>
      <c r="H113" s="176"/>
      <c r="I113" s="176"/>
      <c r="J113" s="176"/>
      <c r="K113" s="176"/>
      <c r="L113" s="180"/>
    </row>
    <row r="114" spans="1:12" x14ac:dyDescent="0.2">
      <c r="A114" s="49"/>
      <c r="B114" s="177"/>
      <c r="C114" s="178"/>
      <c r="D114" s="177"/>
      <c r="E114" s="175"/>
      <c r="F114" s="176"/>
      <c r="G114" s="176"/>
      <c r="H114" s="176"/>
      <c r="I114" s="176"/>
      <c r="J114" s="176"/>
      <c r="K114" s="178"/>
      <c r="L114" s="180"/>
    </row>
    <row r="115" spans="1:12" x14ac:dyDescent="0.2">
      <c r="A115" s="50" t="s">
        <v>166</v>
      </c>
      <c r="B115" s="175">
        <f>SUM(K77:K79)</f>
        <v>0</v>
      </c>
      <c r="C115" s="175" t="s">
        <v>164</v>
      </c>
      <c r="D115" s="50">
        <f>SUM(K83:K86)</f>
        <v>175</v>
      </c>
      <c r="E115" s="50" t="s">
        <v>168</v>
      </c>
      <c r="F115" s="50">
        <f>SUM(I48:I54)</f>
        <v>1</v>
      </c>
      <c r="G115" s="50" t="s">
        <v>165</v>
      </c>
      <c r="H115" s="50"/>
      <c r="I115" s="50" t="s">
        <v>163</v>
      </c>
      <c r="J115" s="50"/>
      <c r="K115" s="50" t="s">
        <v>167</v>
      </c>
      <c r="L115" s="50">
        <f>SUM(I71:I76)</f>
        <v>14</v>
      </c>
    </row>
    <row r="116" spans="1:12" x14ac:dyDescent="0.2">
      <c r="A116" s="49"/>
      <c r="B116" s="177"/>
      <c r="C116" s="178"/>
      <c r="D116" s="177"/>
      <c r="E116" s="175"/>
      <c r="F116" s="176"/>
      <c r="G116" s="176"/>
      <c r="H116" s="176"/>
      <c r="I116" s="176"/>
      <c r="J116" s="176"/>
      <c r="K116" s="178"/>
      <c r="L116" s="180"/>
    </row>
    <row r="117" spans="1:12" x14ac:dyDescent="0.2">
      <c r="A117" s="49"/>
      <c r="B117" s="177"/>
      <c r="C117" s="178"/>
      <c r="D117" s="177"/>
      <c r="E117" s="175"/>
      <c r="F117" s="176"/>
      <c r="G117" s="176"/>
      <c r="H117" s="176"/>
      <c r="I117" s="176"/>
      <c r="J117" s="176"/>
      <c r="K117" s="178"/>
      <c r="L117" s="180"/>
    </row>
    <row r="118" spans="1:12" x14ac:dyDescent="0.2">
      <c r="A118" s="49"/>
      <c r="B118" s="177"/>
      <c r="C118" s="178"/>
      <c r="D118" s="177"/>
      <c r="E118" s="175"/>
      <c r="F118" s="176"/>
      <c r="G118" s="176"/>
      <c r="H118" s="176"/>
      <c r="I118" s="176"/>
      <c r="J118" s="176"/>
      <c r="K118" s="176"/>
      <c r="L118" s="180"/>
    </row>
    <row r="119" spans="1:12" x14ac:dyDescent="0.2">
      <c r="A119" s="49"/>
      <c r="B119" s="177"/>
      <c r="C119" s="178"/>
      <c r="D119" s="177"/>
      <c r="E119" s="175"/>
      <c r="F119" s="176"/>
      <c r="G119" s="176"/>
      <c r="H119" s="176"/>
      <c r="I119" s="176"/>
      <c r="J119" s="176"/>
      <c r="K119" s="176"/>
      <c r="L119" s="180"/>
    </row>
    <row r="120" spans="1:12" ht="13.5" thickBot="1" x14ac:dyDescent="0.25">
      <c r="A120" s="53"/>
      <c r="B120" s="54"/>
      <c r="C120" s="55"/>
      <c r="D120" s="54"/>
      <c r="E120" s="54"/>
      <c r="F120" s="55"/>
      <c r="G120" s="55"/>
      <c r="H120" s="55"/>
      <c r="I120" s="55"/>
      <c r="J120" s="55"/>
      <c r="K120" s="55"/>
      <c r="L120" s="56"/>
    </row>
  </sheetData>
  <mergeCells count="1">
    <mergeCell ref="A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abSelected="1" zoomScale="80" zoomScaleNormal="80" workbookViewId="0">
      <pane ySplit="11" topLeftCell="A141" activePane="bottomLeft" state="frozen"/>
      <selection pane="bottomLeft" activeCell="B169" sqref="B169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6" width="10.5703125" style="1" customWidth="1"/>
    <col min="7" max="8" width="9.140625" style="1"/>
    <col min="9" max="9" width="10.7109375" style="1" customWidth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11.140625" style="1" customWidth="1"/>
    <col min="17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9" t="s">
        <v>181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182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27" t="s">
        <v>24</v>
      </c>
      <c r="B12">
        <v>1250</v>
      </c>
      <c r="C12" s="1">
        <f t="shared" ref="C12:C43" si="0">B12/$B$168</f>
        <v>9.0637507976100706E-3</v>
      </c>
      <c r="D12" s="5">
        <f t="shared" ref="D12:D43" si="1">C12*$B$171</f>
        <v>0</v>
      </c>
      <c r="E12" s="5">
        <f>B12+D12</f>
        <v>1250</v>
      </c>
      <c r="G12" s="70">
        <f>E12</f>
        <v>1250</v>
      </c>
      <c r="I12" s="17"/>
      <c r="P12" s="17">
        <f>E12</f>
        <v>1250</v>
      </c>
    </row>
    <row r="13" spans="1:16" x14ac:dyDescent="0.2">
      <c r="A13" s="27" t="s">
        <v>25</v>
      </c>
      <c r="B13">
        <v>0</v>
      </c>
      <c r="C13" s="1">
        <f t="shared" si="0"/>
        <v>0</v>
      </c>
      <c r="D13" s="5">
        <f t="shared" si="1"/>
        <v>0</v>
      </c>
      <c r="E13" s="5">
        <f t="shared" ref="E13:E102" si="2">B13+D13</f>
        <v>0</v>
      </c>
      <c r="G13" s="70">
        <f>E13</f>
        <v>0</v>
      </c>
      <c r="P13" s="17">
        <f t="shared" ref="P13:P91" si="3">E13</f>
        <v>0</v>
      </c>
    </row>
    <row r="14" spans="1:16" x14ac:dyDescent="0.2">
      <c r="A14" s="26" t="s">
        <v>120</v>
      </c>
      <c r="B14">
        <v>0</v>
      </c>
      <c r="C14" s="1">
        <f t="shared" si="0"/>
        <v>0</v>
      </c>
      <c r="D14" s="5">
        <f t="shared" si="1"/>
        <v>0</v>
      </c>
      <c r="E14" s="5">
        <f t="shared" ref="E14" si="4">B14+D14</f>
        <v>0</v>
      </c>
      <c r="F14" s="71">
        <f>E14</f>
        <v>0</v>
      </c>
      <c r="P14" s="17">
        <f t="shared" ref="P14" si="5">E14</f>
        <v>0</v>
      </c>
    </row>
    <row r="15" spans="1:16" x14ac:dyDescent="0.2">
      <c r="A15" s="26" t="s">
        <v>26</v>
      </c>
      <c r="B15">
        <v>1922</v>
      </c>
      <c r="C15" s="1">
        <f t="shared" si="0"/>
        <v>1.3936423226405243E-2</v>
      </c>
      <c r="D15" s="5">
        <f t="shared" si="1"/>
        <v>0</v>
      </c>
      <c r="E15" s="5">
        <f t="shared" si="2"/>
        <v>1922</v>
      </c>
      <c r="F15" s="71">
        <f>E15</f>
        <v>1922</v>
      </c>
      <c r="P15" s="17">
        <f t="shared" si="3"/>
        <v>1922</v>
      </c>
    </row>
    <row r="16" spans="1:16" x14ac:dyDescent="0.2">
      <c r="A16" s="27" t="s">
        <v>27</v>
      </c>
      <c r="B16">
        <v>427</v>
      </c>
      <c r="C16" s="1">
        <f t="shared" si="0"/>
        <v>3.0961772724636002E-3</v>
      </c>
      <c r="D16" s="5">
        <f t="shared" si="1"/>
        <v>0</v>
      </c>
      <c r="E16" s="5">
        <f t="shared" si="2"/>
        <v>427</v>
      </c>
      <c r="G16" s="70">
        <f>E16</f>
        <v>427</v>
      </c>
      <c r="P16" s="17">
        <f t="shared" si="3"/>
        <v>427</v>
      </c>
    </row>
    <row r="17" spans="1:16" x14ac:dyDescent="0.2">
      <c r="A17" s="100" t="s">
        <v>121</v>
      </c>
      <c r="B17">
        <v>0</v>
      </c>
      <c r="C17" s="1">
        <f t="shared" si="0"/>
        <v>0</v>
      </c>
      <c r="D17" s="5">
        <f t="shared" si="1"/>
        <v>0</v>
      </c>
      <c r="E17" s="5">
        <f>B17+D17</f>
        <v>0</v>
      </c>
      <c r="F17" s="71">
        <f>E17</f>
        <v>0</v>
      </c>
      <c r="P17" s="17">
        <f>E17</f>
        <v>0</v>
      </c>
    </row>
    <row r="18" spans="1:16" x14ac:dyDescent="0.2">
      <c r="A18" s="27" t="s">
        <v>28</v>
      </c>
      <c r="B18">
        <v>2</v>
      </c>
      <c r="C18" s="1">
        <f t="shared" si="0"/>
        <v>1.4502001276176113E-5</v>
      </c>
      <c r="D18" s="5">
        <f t="shared" si="1"/>
        <v>0</v>
      </c>
      <c r="E18" s="5">
        <f t="shared" si="2"/>
        <v>2</v>
      </c>
      <c r="G18" s="70">
        <f>E18</f>
        <v>2</v>
      </c>
      <c r="P18" s="17">
        <f t="shared" si="3"/>
        <v>2</v>
      </c>
    </row>
    <row r="19" spans="1:16" x14ac:dyDescent="0.2">
      <c r="A19" s="88" t="s">
        <v>131</v>
      </c>
      <c r="B19">
        <v>0</v>
      </c>
      <c r="C19" s="1">
        <f t="shared" si="0"/>
        <v>0</v>
      </c>
      <c r="D19" s="5">
        <f t="shared" si="1"/>
        <v>0</v>
      </c>
      <c r="E19" s="5">
        <f>B19+D19</f>
        <v>0</v>
      </c>
      <c r="G19" s="111">
        <f>E19</f>
        <v>0</v>
      </c>
      <c r="P19" s="17">
        <f t="shared" si="3"/>
        <v>0</v>
      </c>
    </row>
    <row r="20" spans="1:16" x14ac:dyDescent="0.2">
      <c r="A20" s="173" t="s">
        <v>29</v>
      </c>
      <c r="B20">
        <v>81477</v>
      </c>
      <c r="C20" s="1">
        <f t="shared" si="0"/>
        <v>0.59078977898950058</v>
      </c>
      <c r="D20" s="5">
        <f t="shared" si="1"/>
        <v>0</v>
      </c>
      <c r="E20" s="5">
        <f t="shared" si="2"/>
        <v>81477</v>
      </c>
      <c r="G20" s="80"/>
      <c r="O20" s="87">
        <f>E20</f>
        <v>81477</v>
      </c>
      <c r="P20" s="17"/>
    </row>
    <row r="21" spans="1:16" x14ac:dyDescent="0.2">
      <c r="A21" s="26" t="s">
        <v>30</v>
      </c>
      <c r="B21">
        <v>752</v>
      </c>
      <c r="C21" s="1">
        <f t="shared" si="0"/>
        <v>5.452752479842218E-3</v>
      </c>
      <c r="D21" s="5">
        <f t="shared" si="1"/>
        <v>0</v>
      </c>
      <c r="E21" s="5">
        <f t="shared" si="2"/>
        <v>752</v>
      </c>
      <c r="F21" s="71">
        <f>E21</f>
        <v>752</v>
      </c>
      <c r="P21" s="17">
        <f t="shared" si="3"/>
        <v>752</v>
      </c>
    </row>
    <row r="22" spans="1:16" x14ac:dyDescent="0.2">
      <c r="A22" s="26" t="s">
        <v>31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F22" s="71">
        <f>E22</f>
        <v>0</v>
      </c>
      <c r="P22" s="17">
        <f t="shared" si="3"/>
        <v>0</v>
      </c>
    </row>
    <row r="23" spans="1:16" x14ac:dyDescent="0.2">
      <c r="A23" s="27" t="s">
        <v>32</v>
      </c>
      <c r="B23">
        <v>459</v>
      </c>
      <c r="C23" s="1">
        <f t="shared" si="0"/>
        <v>3.3282092928824179E-3</v>
      </c>
      <c r="D23" s="5">
        <f t="shared" si="1"/>
        <v>0</v>
      </c>
      <c r="E23" s="5">
        <f t="shared" si="2"/>
        <v>459</v>
      </c>
      <c r="G23" s="70">
        <f>E23</f>
        <v>459</v>
      </c>
      <c r="P23" s="17">
        <f t="shared" si="3"/>
        <v>459</v>
      </c>
    </row>
    <row r="24" spans="1:16" x14ac:dyDescent="0.2">
      <c r="A24" s="186" t="s">
        <v>33</v>
      </c>
      <c r="B24">
        <v>71</v>
      </c>
      <c r="C24" s="1">
        <f t="shared" si="0"/>
        <v>5.1482104530425194E-4</v>
      </c>
      <c r="D24" s="5">
        <f t="shared" si="1"/>
        <v>0</v>
      </c>
      <c r="E24" s="5">
        <f t="shared" si="2"/>
        <v>71</v>
      </c>
      <c r="J24" s="184">
        <f>E24</f>
        <v>71</v>
      </c>
      <c r="P24" s="17">
        <f t="shared" si="3"/>
        <v>71</v>
      </c>
    </row>
    <row r="25" spans="1:16" x14ac:dyDescent="0.2">
      <c r="A25" s="173" t="s">
        <v>34</v>
      </c>
      <c r="B25">
        <v>962</v>
      </c>
      <c r="C25" s="1">
        <f t="shared" si="0"/>
        <v>6.97546261384071E-3</v>
      </c>
      <c r="D25" s="5">
        <f t="shared" si="1"/>
        <v>0</v>
      </c>
      <c r="E25" s="5">
        <f t="shared" si="2"/>
        <v>962</v>
      </c>
      <c r="O25" s="112">
        <f>E25</f>
        <v>962</v>
      </c>
      <c r="P25" s="17"/>
    </row>
    <row r="26" spans="1:16" x14ac:dyDescent="0.2">
      <c r="A26" s="26" t="s">
        <v>35</v>
      </c>
      <c r="B26">
        <v>670</v>
      </c>
      <c r="C26" s="1">
        <f t="shared" si="0"/>
        <v>4.8581704275189978E-3</v>
      </c>
      <c r="D26" s="5">
        <f t="shared" si="1"/>
        <v>0</v>
      </c>
      <c r="E26" s="5">
        <f t="shared" si="2"/>
        <v>670</v>
      </c>
      <c r="F26" s="71">
        <f>E26</f>
        <v>670</v>
      </c>
      <c r="P26" s="17">
        <f t="shared" si="3"/>
        <v>670</v>
      </c>
    </row>
    <row r="27" spans="1:16" x14ac:dyDescent="0.2">
      <c r="A27" s="26" t="s">
        <v>122</v>
      </c>
      <c r="B27">
        <v>7</v>
      </c>
      <c r="C27" s="1">
        <f t="shared" si="0"/>
        <v>5.0757004466616396E-5</v>
      </c>
      <c r="D27" s="5">
        <f t="shared" si="1"/>
        <v>0</v>
      </c>
      <c r="E27" s="5">
        <f t="shared" si="2"/>
        <v>7</v>
      </c>
      <c r="F27" s="71">
        <f t="shared" ref="F27:F46" si="6">E27</f>
        <v>7</v>
      </c>
      <c r="P27" s="17">
        <f t="shared" si="3"/>
        <v>7</v>
      </c>
    </row>
    <row r="28" spans="1:16" x14ac:dyDescent="0.2">
      <c r="A28" s="26" t="s">
        <v>36</v>
      </c>
      <c r="B28">
        <v>0</v>
      </c>
      <c r="C28" s="1">
        <f t="shared" si="0"/>
        <v>0</v>
      </c>
      <c r="D28" s="5">
        <f t="shared" si="1"/>
        <v>0</v>
      </c>
      <c r="E28" s="5">
        <f t="shared" si="2"/>
        <v>0</v>
      </c>
      <c r="F28" s="71">
        <f t="shared" si="6"/>
        <v>0</v>
      </c>
      <c r="P28" s="17">
        <f t="shared" si="3"/>
        <v>0</v>
      </c>
    </row>
    <row r="29" spans="1:16" x14ac:dyDescent="0.2">
      <c r="A29" s="26" t="s">
        <v>37</v>
      </c>
      <c r="B29">
        <v>0</v>
      </c>
      <c r="C29" s="1">
        <f t="shared" si="0"/>
        <v>0</v>
      </c>
      <c r="D29" s="5">
        <f t="shared" si="1"/>
        <v>0</v>
      </c>
      <c r="E29" s="5">
        <f t="shared" si="2"/>
        <v>0</v>
      </c>
      <c r="F29" s="71">
        <f t="shared" si="6"/>
        <v>0</v>
      </c>
      <c r="P29" s="17">
        <f t="shared" si="3"/>
        <v>0</v>
      </c>
    </row>
    <row r="30" spans="1:16" x14ac:dyDescent="0.2">
      <c r="A30" s="26" t="s">
        <v>123</v>
      </c>
      <c r="B30">
        <v>0</v>
      </c>
      <c r="C30" s="1">
        <f t="shared" si="0"/>
        <v>0</v>
      </c>
      <c r="D30" s="5">
        <f t="shared" si="1"/>
        <v>0</v>
      </c>
      <c r="E30" s="5">
        <f>B30+D30</f>
        <v>0</v>
      </c>
      <c r="F30" s="71">
        <f>E30</f>
        <v>0</v>
      </c>
      <c r="P30" s="17">
        <f>E30</f>
        <v>0</v>
      </c>
    </row>
    <row r="31" spans="1:16" x14ac:dyDescent="0.2">
      <c r="A31" s="26" t="s">
        <v>38</v>
      </c>
      <c r="B31">
        <v>5</v>
      </c>
      <c r="C31" s="1">
        <f t="shared" si="0"/>
        <v>3.625500319044028E-5</v>
      </c>
      <c r="D31" s="5">
        <f t="shared" si="1"/>
        <v>0</v>
      </c>
      <c r="E31" s="5">
        <f t="shared" si="2"/>
        <v>5</v>
      </c>
      <c r="F31" s="71">
        <f t="shared" si="6"/>
        <v>5</v>
      </c>
      <c r="P31" s="17">
        <f t="shared" si="3"/>
        <v>5</v>
      </c>
    </row>
    <row r="32" spans="1:16" x14ac:dyDescent="0.2">
      <c r="A32" s="26" t="s">
        <v>39</v>
      </c>
      <c r="B32">
        <v>181</v>
      </c>
      <c r="C32" s="1">
        <f t="shared" si="0"/>
        <v>1.3124311154939382E-3</v>
      </c>
      <c r="D32" s="5">
        <f t="shared" si="1"/>
        <v>0</v>
      </c>
      <c r="E32" s="5">
        <f t="shared" si="2"/>
        <v>181</v>
      </c>
      <c r="F32" s="71">
        <f t="shared" si="6"/>
        <v>181</v>
      </c>
      <c r="P32" s="17">
        <f t="shared" si="3"/>
        <v>181</v>
      </c>
    </row>
    <row r="33" spans="1:20" x14ac:dyDescent="0.2">
      <c r="A33" s="26" t="s">
        <v>40</v>
      </c>
      <c r="B33">
        <v>0</v>
      </c>
      <c r="C33" s="1">
        <f t="shared" si="0"/>
        <v>0</v>
      </c>
      <c r="D33" s="5">
        <f t="shared" si="1"/>
        <v>0</v>
      </c>
      <c r="E33" s="5">
        <f t="shared" si="2"/>
        <v>0</v>
      </c>
      <c r="F33" s="71">
        <f t="shared" si="6"/>
        <v>0</v>
      </c>
      <c r="P33" s="17">
        <f t="shared" si="3"/>
        <v>0</v>
      </c>
    </row>
    <row r="34" spans="1:20" x14ac:dyDescent="0.2">
      <c r="A34" s="26" t="s">
        <v>41</v>
      </c>
      <c r="B34">
        <v>10</v>
      </c>
      <c r="C34" s="1">
        <f t="shared" si="0"/>
        <v>7.251000638088056E-5</v>
      </c>
      <c r="D34" s="5">
        <f t="shared" si="1"/>
        <v>0</v>
      </c>
      <c r="E34" s="5">
        <f t="shared" si="2"/>
        <v>10</v>
      </c>
      <c r="F34" s="71">
        <f t="shared" si="6"/>
        <v>10</v>
      </c>
      <c r="P34" s="17">
        <f t="shared" si="3"/>
        <v>10</v>
      </c>
      <c r="T34" s="127" t="s">
        <v>20</v>
      </c>
    </row>
    <row r="35" spans="1:20" x14ac:dyDescent="0.2">
      <c r="A35" s="26" t="s">
        <v>124</v>
      </c>
      <c r="B35">
        <v>5</v>
      </c>
      <c r="C35" s="1">
        <f t="shared" si="0"/>
        <v>3.625500319044028E-5</v>
      </c>
      <c r="D35" s="5">
        <f t="shared" si="1"/>
        <v>0</v>
      </c>
      <c r="E35" s="5">
        <f>B35+D35</f>
        <v>5</v>
      </c>
      <c r="F35" s="71">
        <f>E35</f>
        <v>5</v>
      </c>
      <c r="P35" s="17">
        <f>E35</f>
        <v>5</v>
      </c>
    </row>
    <row r="36" spans="1:20" x14ac:dyDescent="0.2">
      <c r="A36" s="26" t="s">
        <v>42</v>
      </c>
      <c r="B36">
        <v>372</v>
      </c>
      <c r="C36" s="1">
        <f t="shared" si="0"/>
        <v>2.697372237368757E-3</v>
      </c>
      <c r="D36" s="5">
        <f t="shared" si="1"/>
        <v>0</v>
      </c>
      <c r="E36" s="5">
        <f t="shared" si="2"/>
        <v>372</v>
      </c>
      <c r="F36" s="71">
        <f t="shared" si="6"/>
        <v>372</v>
      </c>
      <c r="P36" s="17">
        <f t="shared" si="3"/>
        <v>372</v>
      </c>
    </row>
    <row r="37" spans="1:20" x14ac:dyDescent="0.2">
      <c r="A37" s="26" t="s">
        <v>43</v>
      </c>
      <c r="B37">
        <v>3</v>
      </c>
      <c r="C37" s="1">
        <f t="shared" si="0"/>
        <v>2.1753001914264167E-5</v>
      </c>
      <c r="D37" s="5">
        <f t="shared" si="1"/>
        <v>0</v>
      </c>
      <c r="E37" s="5">
        <f t="shared" si="2"/>
        <v>3</v>
      </c>
      <c r="F37" s="71">
        <f t="shared" si="6"/>
        <v>3</v>
      </c>
      <c r="P37" s="17">
        <f t="shared" si="3"/>
        <v>3</v>
      </c>
    </row>
    <row r="38" spans="1:20" x14ac:dyDescent="0.2">
      <c r="A38" s="26" t="s">
        <v>125</v>
      </c>
      <c r="B38">
        <v>0</v>
      </c>
      <c r="C38" s="1">
        <f t="shared" si="0"/>
        <v>0</v>
      </c>
      <c r="D38" s="5">
        <f t="shared" si="1"/>
        <v>0</v>
      </c>
      <c r="E38" s="5">
        <f t="shared" si="2"/>
        <v>0</v>
      </c>
      <c r="F38" s="71">
        <f t="shared" si="6"/>
        <v>0</v>
      </c>
      <c r="P38" s="17">
        <f t="shared" si="3"/>
        <v>0</v>
      </c>
    </row>
    <row r="39" spans="1:20" x14ac:dyDescent="0.2">
      <c r="A39" s="26" t="s">
        <v>44</v>
      </c>
      <c r="B39">
        <v>3113</v>
      </c>
      <c r="C39" s="1">
        <f t="shared" si="0"/>
        <v>2.257236498636812E-2</v>
      </c>
      <c r="D39" s="5">
        <f t="shared" si="1"/>
        <v>0</v>
      </c>
      <c r="E39" s="5">
        <f t="shared" si="2"/>
        <v>3113</v>
      </c>
      <c r="F39" s="71">
        <f t="shared" si="6"/>
        <v>3113</v>
      </c>
      <c r="P39" s="17">
        <f t="shared" si="3"/>
        <v>3113</v>
      </c>
    </row>
    <row r="40" spans="1:20" x14ac:dyDescent="0.2">
      <c r="A40" s="26" t="s">
        <v>132</v>
      </c>
      <c r="B40">
        <v>1</v>
      </c>
      <c r="C40" s="1">
        <f t="shared" si="0"/>
        <v>7.2510006380880564E-6</v>
      </c>
      <c r="D40" s="5">
        <f t="shared" si="1"/>
        <v>0</v>
      </c>
      <c r="E40" s="5">
        <f>B40+D40</f>
        <v>1</v>
      </c>
      <c r="F40" s="71">
        <f t="shared" si="6"/>
        <v>1</v>
      </c>
      <c r="P40" s="17">
        <f t="shared" si="3"/>
        <v>1</v>
      </c>
    </row>
    <row r="41" spans="1:20" x14ac:dyDescent="0.2">
      <c r="A41" s="26" t="s">
        <v>224</v>
      </c>
      <c r="B41">
        <v>0</v>
      </c>
      <c r="C41" s="1">
        <f t="shared" si="0"/>
        <v>0</v>
      </c>
      <c r="D41" s="5">
        <f t="shared" si="1"/>
        <v>0</v>
      </c>
      <c r="E41" s="5">
        <f>B41+D41</f>
        <v>0</v>
      </c>
      <c r="F41" s="71">
        <f>E41</f>
        <v>0</v>
      </c>
      <c r="P41" s="17">
        <f>E41</f>
        <v>0</v>
      </c>
    </row>
    <row r="42" spans="1:20" x14ac:dyDescent="0.2">
      <c r="A42" s="26" t="s">
        <v>45</v>
      </c>
      <c r="B42">
        <v>12698</v>
      </c>
      <c r="C42" s="1">
        <f t="shared" si="0"/>
        <v>9.2073206102442143E-2</v>
      </c>
      <c r="D42" s="5">
        <f t="shared" si="1"/>
        <v>0</v>
      </c>
      <c r="E42" s="5">
        <f t="shared" si="2"/>
        <v>12698</v>
      </c>
      <c r="F42" s="71">
        <f t="shared" si="6"/>
        <v>12698</v>
      </c>
      <c r="P42" s="17">
        <f t="shared" si="3"/>
        <v>12698</v>
      </c>
    </row>
    <row r="43" spans="1:20" x14ac:dyDescent="0.2">
      <c r="A43" s="26" t="s">
        <v>46</v>
      </c>
      <c r="B43">
        <v>6453</v>
      </c>
      <c r="C43" s="1">
        <f t="shared" si="0"/>
        <v>4.679070711758223E-2</v>
      </c>
      <c r="D43" s="5">
        <f t="shared" si="1"/>
        <v>0</v>
      </c>
      <c r="E43" s="5">
        <f t="shared" si="2"/>
        <v>6453</v>
      </c>
      <c r="F43" s="71">
        <f t="shared" si="6"/>
        <v>6453</v>
      </c>
      <c r="P43" s="17">
        <f t="shared" si="3"/>
        <v>6453</v>
      </c>
    </row>
    <row r="44" spans="1:20" x14ac:dyDescent="0.2">
      <c r="A44" s="26" t="s">
        <v>47</v>
      </c>
      <c r="B44">
        <v>2697</v>
      </c>
      <c r="C44" s="1">
        <f t="shared" ref="C44:C71" si="7">B44/$B$168</f>
        <v>1.9555948720923488E-2</v>
      </c>
      <c r="D44" s="5">
        <f t="shared" ref="D44:D71" si="8">C44*$B$171</f>
        <v>0</v>
      </c>
      <c r="E44" s="5">
        <f t="shared" si="2"/>
        <v>2697</v>
      </c>
      <c r="F44" s="71">
        <f t="shared" si="6"/>
        <v>2697</v>
      </c>
      <c r="P44" s="17">
        <f t="shared" si="3"/>
        <v>2697</v>
      </c>
    </row>
    <row r="45" spans="1:20" x14ac:dyDescent="0.2">
      <c r="A45" s="26" t="s">
        <v>48</v>
      </c>
      <c r="B45">
        <v>5</v>
      </c>
      <c r="C45" s="1">
        <f t="shared" si="7"/>
        <v>3.625500319044028E-5</v>
      </c>
      <c r="D45" s="5">
        <f t="shared" si="8"/>
        <v>0</v>
      </c>
      <c r="E45" s="5">
        <f t="shared" si="2"/>
        <v>5</v>
      </c>
      <c r="F45" s="71">
        <f t="shared" si="6"/>
        <v>5</v>
      </c>
      <c r="P45" s="17">
        <f t="shared" si="3"/>
        <v>5</v>
      </c>
    </row>
    <row r="46" spans="1:20" x14ac:dyDescent="0.2">
      <c r="A46" s="26" t="s">
        <v>49</v>
      </c>
      <c r="B46">
        <v>26</v>
      </c>
      <c r="C46" s="1">
        <f t="shared" si="7"/>
        <v>1.8852601659028945E-4</v>
      </c>
      <c r="D46" s="5">
        <f t="shared" si="8"/>
        <v>0</v>
      </c>
      <c r="E46" s="5">
        <f t="shared" si="2"/>
        <v>26</v>
      </c>
      <c r="F46" s="71">
        <f t="shared" si="6"/>
        <v>26</v>
      </c>
      <c r="P46" s="17">
        <f t="shared" si="3"/>
        <v>26</v>
      </c>
    </row>
    <row r="47" spans="1:20" x14ac:dyDescent="0.2">
      <c r="A47" s="100" t="s">
        <v>129</v>
      </c>
      <c r="B47">
        <v>0</v>
      </c>
      <c r="C47" s="1">
        <f t="shared" si="7"/>
        <v>0</v>
      </c>
      <c r="D47" s="5">
        <f t="shared" si="8"/>
        <v>0</v>
      </c>
      <c r="E47" s="5">
        <f>B47+D47</f>
        <v>0</v>
      </c>
      <c r="F47" s="71">
        <f>E47</f>
        <v>0</v>
      </c>
      <c r="P47" s="17">
        <f>E47</f>
        <v>0</v>
      </c>
    </row>
    <row r="48" spans="1:20" x14ac:dyDescent="0.2">
      <c r="A48" s="67" t="s">
        <v>77</v>
      </c>
      <c r="B48" s="16"/>
      <c r="C48" s="1">
        <f t="shared" si="7"/>
        <v>0</v>
      </c>
      <c r="D48" s="5">
        <f t="shared" si="8"/>
        <v>0</v>
      </c>
      <c r="E48" s="5">
        <f>B48+D48</f>
        <v>0</v>
      </c>
      <c r="N48" s="73">
        <f>E48</f>
        <v>0</v>
      </c>
      <c r="P48" s="17">
        <f t="shared" si="3"/>
        <v>0</v>
      </c>
    </row>
    <row r="49" spans="1:16" x14ac:dyDescent="0.2">
      <c r="A49" s="41" t="s">
        <v>50</v>
      </c>
      <c r="B49">
        <v>946</v>
      </c>
      <c r="C49" s="1">
        <f t="shared" si="7"/>
        <v>6.8594466036313011E-3</v>
      </c>
      <c r="D49" s="5">
        <f t="shared" si="8"/>
        <v>0</v>
      </c>
      <c r="E49" s="5">
        <f t="shared" si="2"/>
        <v>946</v>
      </c>
      <c r="H49" s="74">
        <f>E49</f>
        <v>946</v>
      </c>
      <c r="P49" s="17">
        <f t="shared" si="3"/>
        <v>946</v>
      </c>
    </row>
    <row r="50" spans="1:16" x14ac:dyDescent="0.2">
      <c r="A50" s="41" t="s">
        <v>51</v>
      </c>
      <c r="B50">
        <v>1444</v>
      </c>
      <c r="C50" s="1">
        <f t="shared" si="7"/>
        <v>1.0470444921399154E-2</v>
      </c>
      <c r="D50" s="5">
        <f t="shared" si="8"/>
        <v>0</v>
      </c>
      <c r="E50" s="5">
        <f t="shared" si="2"/>
        <v>1444</v>
      </c>
      <c r="H50" s="74">
        <f>E50</f>
        <v>1444</v>
      </c>
      <c r="P50" s="17">
        <f t="shared" si="3"/>
        <v>1444</v>
      </c>
    </row>
    <row r="51" spans="1:16" x14ac:dyDescent="0.2">
      <c r="A51" s="103" t="s">
        <v>211</v>
      </c>
      <c r="B51">
        <v>3</v>
      </c>
      <c r="C51" s="1">
        <f t="shared" si="7"/>
        <v>2.1753001914264167E-5</v>
      </c>
      <c r="D51" s="5">
        <f t="shared" si="8"/>
        <v>0</v>
      </c>
      <c r="E51" s="5">
        <f>B51+D51</f>
        <v>3</v>
      </c>
      <c r="H51" s="74">
        <f>E51</f>
        <v>3</v>
      </c>
      <c r="P51" s="17">
        <f>E51</f>
        <v>3</v>
      </c>
    </row>
    <row r="52" spans="1:16" x14ac:dyDescent="0.2">
      <c r="A52" s="41" t="s">
        <v>52</v>
      </c>
      <c r="B52">
        <v>380</v>
      </c>
      <c r="C52" s="1">
        <f t="shared" si="7"/>
        <v>2.7553802424734614E-3</v>
      </c>
      <c r="D52" s="5">
        <f t="shared" si="8"/>
        <v>0</v>
      </c>
      <c r="E52" s="5">
        <f t="shared" si="2"/>
        <v>380</v>
      </c>
      <c r="H52" s="74">
        <f>E52</f>
        <v>380</v>
      </c>
      <c r="P52" s="17">
        <f t="shared" si="3"/>
        <v>380</v>
      </c>
    </row>
    <row r="53" spans="1:16" x14ac:dyDescent="0.2">
      <c r="A53" s="28" t="s">
        <v>53</v>
      </c>
      <c r="B53">
        <v>0</v>
      </c>
      <c r="C53" s="1">
        <f t="shared" si="7"/>
        <v>0</v>
      </c>
      <c r="D53" s="5">
        <f t="shared" si="8"/>
        <v>0</v>
      </c>
      <c r="E53" s="5">
        <f t="shared" si="2"/>
        <v>0</v>
      </c>
      <c r="I53" s="72">
        <f>E53</f>
        <v>0</v>
      </c>
      <c r="P53" s="17">
        <f t="shared" si="3"/>
        <v>0</v>
      </c>
    </row>
    <row r="54" spans="1:16" x14ac:dyDescent="0.2">
      <c r="A54" s="41" t="s">
        <v>54</v>
      </c>
      <c r="B54">
        <v>1269</v>
      </c>
      <c r="C54" s="1">
        <f t="shared" si="7"/>
        <v>9.2015198097337436E-3</v>
      </c>
      <c r="D54" s="5">
        <f t="shared" si="8"/>
        <v>0</v>
      </c>
      <c r="E54" s="5">
        <f t="shared" si="2"/>
        <v>1269</v>
      </c>
      <c r="H54" s="74">
        <f>E54</f>
        <v>1269</v>
      </c>
      <c r="P54" s="17">
        <f t="shared" si="3"/>
        <v>1269</v>
      </c>
    </row>
    <row r="55" spans="1:16" x14ac:dyDescent="0.2">
      <c r="A55" s="28" t="s">
        <v>55</v>
      </c>
      <c r="B55">
        <v>508</v>
      </c>
      <c r="C55" s="1">
        <f t="shared" si="7"/>
        <v>3.6835083241487324E-3</v>
      </c>
      <c r="D55" s="5">
        <f t="shared" si="8"/>
        <v>0</v>
      </c>
      <c r="E55" s="5">
        <f t="shared" si="2"/>
        <v>508</v>
      </c>
      <c r="I55" s="72">
        <f>E55</f>
        <v>508</v>
      </c>
      <c r="P55" s="17">
        <f t="shared" si="3"/>
        <v>508</v>
      </c>
    </row>
    <row r="56" spans="1:16" x14ac:dyDescent="0.2">
      <c r="A56" s="41" t="s">
        <v>56</v>
      </c>
      <c r="B56">
        <v>6028</v>
      </c>
      <c r="C56" s="1">
        <f t="shared" si="7"/>
        <v>4.3709031846394804E-2</v>
      </c>
      <c r="D56" s="5">
        <f t="shared" si="8"/>
        <v>0</v>
      </c>
      <c r="E56" s="5">
        <f t="shared" si="2"/>
        <v>6028</v>
      </c>
      <c r="H56" s="74">
        <f>E56</f>
        <v>6028</v>
      </c>
      <c r="P56" s="17">
        <f t="shared" si="3"/>
        <v>6028</v>
      </c>
    </row>
    <row r="57" spans="1:16" x14ac:dyDescent="0.2">
      <c r="A57" s="28" t="s">
        <v>57</v>
      </c>
      <c r="B57">
        <v>2822</v>
      </c>
      <c r="C57" s="1">
        <f t="shared" si="7"/>
        <v>2.0462323800684495E-2</v>
      </c>
      <c r="D57" s="5">
        <f t="shared" si="8"/>
        <v>0</v>
      </c>
      <c r="E57" s="5">
        <f t="shared" si="2"/>
        <v>2822</v>
      </c>
      <c r="I57" s="72">
        <f>E57</f>
        <v>2822</v>
      </c>
      <c r="P57" s="17">
        <f t="shared" si="3"/>
        <v>2822</v>
      </c>
    </row>
    <row r="58" spans="1:16" x14ac:dyDescent="0.2">
      <c r="A58" s="28" t="s">
        <v>58</v>
      </c>
      <c r="B58">
        <v>6</v>
      </c>
      <c r="C58" s="1">
        <f t="shared" si="7"/>
        <v>4.3506003828528335E-5</v>
      </c>
      <c r="D58" s="5">
        <f t="shared" si="8"/>
        <v>0</v>
      </c>
      <c r="E58" s="5">
        <f t="shared" si="2"/>
        <v>6</v>
      </c>
      <c r="I58" s="72">
        <f t="shared" ref="I58:I64" si="9">E58</f>
        <v>6</v>
      </c>
      <c r="P58" s="17">
        <f t="shared" si="3"/>
        <v>6</v>
      </c>
    </row>
    <row r="59" spans="1:16" x14ac:dyDescent="0.2">
      <c r="A59" s="28" t="s">
        <v>59</v>
      </c>
      <c r="B59">
        <v>49</v>
      </c>
      <c r="C59" s="1">
        <f t="shared" si="7"/>
        <v>3.5529903126631473E-4</v>
      </c>
      <c r="D59" s="5">
        <f t="shared" si="8"/>
        <v>0</v>
      </c>
      <c r="E59" s="5">
        <f t="shared" si="2"/>
        <v>49</v>
      </c>
      <c r="I59" s="72">
        <f t="shared" si="9"/>
        <v>49</v>
      </c>
      <c r="P59" s="17">
        <f t="shared" si="3"/>
        <v>49</v>
      </c>
    </row>
    <row r="60" spans="1:16" x14ac:dyDescent="0.2">
      <c r="A60" s="28" t="s">
        <v>60</v>
      </c>
      <c r="B60">
        <v>624</v>
      </c>
      <c r="C60" s="1">
        <f t="shared" si="7"/>
        <v>4.524624398166947E-3</v>
      </c>
      <c r="D60" s="5">
        <f t="shared" si="8"/>
        <v>0</v>
      </c>
      <c r="E60" s="5">
        <f t="shared" si="2"/>
        <v>624</v>
      </c>
      <c r="I60" s="72">
        <f t="shared" si="9"/>
        <v>624</v>
      </c>
      <c r="P60" s="17">
        <f t="shared" si="3"/>
        <v>624</v>
      </c>
    </row>
    <row r="61" spans="1:16" x14ac:dyDescent="0.2">
      <c r="A61" s="28" t="s">
        <v>61</v>
      </c>
      <c r="B61">
        <v>225</v>
      </c>
      <c r="C61" s="1">
        <f t="shared" si="7"/>
        <v>1.6314751435698126E-3</v>
      </c>
      <c r="D61" s="5">
        <f t="shared" si="8"/>
        <v>0</v>
      </c>
      <c r="E61" s="5">
        <f t="shared" si="2"/>
        <v>225</v>
      </c>
      <c r="I61" s="72">
        <f t="shared" si="9"/>
        <v>225</v>
      </c>
      <c r="P61" s="17">
        <f t="shared" si="3"/>
        <v>225</v>
      </c>
    </row>
    <row r="62" spans="1:16" x14ac:dyDescent="0.2">
      <c r="A62" s="28" t="s">
        <v>62</v>
      </c>
      <c r="B62">
        <v>382</v>
      </c>
      <c r="C62" s="1">
        <f t="shared" si="7"/>
        <v>2.7698822437496376E-3</v>
      </c>
      <c r="D62" s="5">
        <f t="shared" si="8"/>
        <v>0</v>
      </c>
      <c r="E62" s="5">
        <f t="shared" si="2"/>
        <v>382</v>
      </c>
      <c r="I62" s="72">
        <f t="shared" si="9"/>
        <v>382</v>
      </c>
      <c r="P62" s="17">
        <f t="shared" si="3"/>
        <v>382</v>
      </c>
    </row>
    <row r="63" spans="1:16" x14ac:dyDescent="0.2">
      <c r="A63" s="28" t="s">
        <v>63</v>
      </c>
      <c r="B63">
        <v>784</v>
      </c>
      <c r="C63" s="1">
        <f t="shared" si="7"/>
        <v>5.6847845002610357E-3</v>
      </c>
      <c r="D63" s="5">
        <f t="shared" si="8"/>
        <v>0</v>
      </c>
      <c r="E63" s="5">
        <f t="shared" si="2"/>
        <v>784</v>
      </c>
      <c r="I63" s="72">
        <f t="shared" si="9"/>
        <v>784</v>
      </c>
      <c r="P63" s="17">
        <f t="shared" si="3"/>
        <v>784</v>
      </c>
    </row>
    <row r="64" spans="1:16" x14ac:dyDescent="0.2">
      <c r="A64" s="28" t="s">
        <v>64</v>
      </c>
      <c r="B64">
        <v>23</v>
      </c>
      <c r="C64" s="1">
        <f t="shared" si="7"/>
        <v>1.6677301467602528E-4</v>
      </c>
      <c r="D64" s="5">
        <f t="shared" si="8"/>
        <v>0</v>
      </c>
      <c r="E64" s="5">
        <f t="shared" si="2"/>
        <v>23</v>
      </c>
      <c r="I64" s="72">
        <f t="shared" si="9"/>
        <v>23</v>
      </c>
      <c r="P64" s="17">
        <f t="shared" si="3"/>
        <v>23</v>
      </c>
    </row>
    <row r="65" spans="1:16" x14ac:dyDescent="0.2">
      <c r="A65" s="41" t="s">
        <v>192</v>
      </c>
      <c r="B65">
        <v>0</v>
      </c>
      <c r="C65" s="1">
        <f t="shared" si="7"/>
        <v>0</v>
      </c>
      <c r="D65" s="5">
        <f t="shared" si="8"/>
        <v>0</v>
      </c>
      <c r="E65" s="5">
        <f t="shared" si="2"/>
        <v>0</v>
      </c>
      <c r="H65" s="74">
        <f>E65</f>
        <v>0</v>
      </c>
      <c r="P65" s="17">
        <f t="shared" si="3"/>
        <v>0</v>
      </c>
    </row>
    <row r="66" spans="1:16" x14ac:dyDescent="0.2">
      <c r="A66" s="41" t="s">
        <v>65</v>
      </c>
      <c r="B66">
        <v>4</v>
      </c>
      <c r="C66" s="1">
        <f t="shared" si="7"/>
        <v>2.9004002552352226E-5</v>
      </c>
      <c r="D66" s="5">
        <f t="shared" si="8"/>
        <v>0</v>
      </c>
      <c r="E66" s="5">
        <f t="shared" si="2"/>
        <v>4</v>
      </c>
      <c r="H66" s="74">
        <f>E66</f>
        <v>4</v>
      </c>
      <c r="P66" s="17">
        <f t="shared" si="3"/>
        <v>4</v>
      </c>
    </row>
    <row r="67" spans="1:16" x14ac:dyDescent="0.2">
      <c r="A67" s="41" t="s">
        <v>66</v>
      </c>
      <c r="B67">
        <v>6</v>
      </c>
      <c r="C67" s="1">
        <f t="shared" si="7"/>
        <v>4.3506003828528335E-5</v>
      </c>
      <c r="D67" s="5">
        <f t="shared" si="8"/>
        <v>0</v>
      </c>
      <c r="E67" s="5">
        <f t="shared" si="2"/>
        <v>6</v>
      </c>
      <c r="H67" s="74">
        <f>E67</f>
        <v>6</v>
      </c>
      <c r="P67" s="17">
        <f t="shared" si="3"/>
        <v>6</v>
      </c>
    </row>
    <row r="68" spans="1:16" x14ac:dyDescent="0.2">
      <c r="A68" s="41" t="s">
        <v>67</v>
      </c>
      <c r="B68"/>
      <c r="C68" s="1">
        <f t="shared" si="7"/>
        <v>0</v>
      </c>
      <c r="D68" s="5">
        <f t="shared" si="8"/>
        <v>0</v>
      </c>
      <c r="E68" s="5">
        <f t="shared" si="2"/>
        <v>0</v>
      </c>
      <c r="H68" s="74">
        <f>E68</f>
        <v>0</v>
      </c>
      <c r="P68" s="17">
        <f t="shared" si="3"/>
        <v>0</v>
      </c>
    </row>
    <row r="69" spans="1:16" x14ac:dyDescent="0.2">
      <c r="A69" s="41" t="s">
        <v>68</v>
      </c>
      <c r="B69"/>
      <c r="C69" s="1">
        <f t="shared" si="7"/>
        <v>0</v>
      </c>
      <c r="D69" s="5">
        <f t="shared" si="8"/>
        <v>0</v>
      </c>
      <c r="E69" s="5">
        <f t="shared" si="2"/>
        <v>0</v>
      </c>
      <c r="H69" s="74">
        <f>E69</f>
        <v>0</v>
      </c>
      <c r="P69" s="17">
        <f t="shared" si="3"/>
        <v>0</v>
      </c>
    </row>
    <row r="70" spans="1:16" x14ac:dyDescent="0.2">
      <c r="A70" s="28" t="s">
        <v>169</v>
      </c>
      <c r="B70">
        <v>3</v>
      </c>
      <c r="C70" s="1">
        <f t="shared" si="7"/>
        <v>2.1753001914264167E-5</v>
      </c>
      <c r="D70" s="5">
        <f t="shared" si="8"/>
        <v>0</v>
      </c>
      <c r="E70" s="5">
        <f t="shared" si="2"/>
        <v>3</v>
      </c>
      <c r="I70" s="72">
        <f>E70</f>
        <v>3</v>
      </c>
      <c r="P70" s="17">
        <f t="shared" si="3"/>
        <v>3</v>
      </c>
    </row>
    <row r="71" spans="1:16" x14ac:dyDescent="0.2">
      <c r="A71" s="28" t="s">
        <v>69</v>
      </c>
      <c r="B71">
        <v>44</v>
      </c>
      <c r="C71" s="1">
        <f t="shared" si="7"/>
        <v>3.1904402807587446E-4</v>
      </c>
      <c r="D71" s="5">
        <f t="shared" si="8"/>
        <v>0</v>
      </c>
      <c r="E71" s="5">
        <f>B71+D71</f>
        <v>44</v>
      </c>
      <c r="I71" s="72">
        <f t="shared" ref="I71:I79" si="10">E71</f>
        <v>44</v>
      </c>
      <c r="P71" s="17">
        <f t="shared" si="3"/>
        <v>44</v>
      </c>
    </row>
    <row r="72" spans="1:16" x14ac:dyDescent="0.2">
      <c r="A72" s="28" t="s">
        <v>353</v>
      </c>
      <c r="B72">
        <v>0</v>
      </c>
      <c r="C72" s="1">
        <f t="shared" ref="C72" si="11">B72/$B$168</f>
        <v>0</v>
      </c>
      <c r="D72" s="5">
        <f t="shared" ref="D72" si="12">C72*$B$171</f>
        <v>0</v>
      </c>
      <c r="E72" s="5">
        <f>B72+D72</f>
        <v>0</v>
      </c>
      <c r="I72" s="72">
        <f t="shared" ref="I72" si="13">E72</f>
        <v>0</v>
      </c>
      <c r="P72" s="17">
        <f t="shared" ref="P72" si="14">E72</f>
        <v>0</v>
      </c>
    </row>
    <row r="73" spans="1:16" x14ac:dyDescent="0.2">
      <c r="A73" s="28" t="s">
        <v>170</v>
      </c>
      <c r="B73">
        <v>0</v>
      </c>
      <c r="C73" s="1">
        <f t="shared" ref="C73:C104" si="15">B73/$B$168</f>
        <v>0</v>
      </c>
      <c r="D73" s="5">
        <f t="shared" ref="D73:D104" si="16">C73*$B$171</f>
        <v>0</v>
      </c>
      <c r="E73" s="5">
        <f>B73+D73</f>
        <v>0</v>
      </c>
      <c r="I73" s="72">
        <f t="shared" si="10"/>
        <v>0</v>
      </c>
      <c r="P73" s="17">
        <f t="shared" si="3"/>
        <v>0</v>
      </c>
    </row>
    <row r="74" spans="1:16" x14ac:dyDescent="0.2">
      <c r="A74" s="28" t="s">
        <v>70</v>
      </c>
      <c r="B74">
        <v>34</v>
      </c>
      <c r="C74" s="1">
        <f t="shared" si="15"/>
        <v>2.4653402169499391E-4</v>
      </c>
      <c r="D74" s="5">
        <f t="shared" si="16"/>
        <v>0</v>
      </c>
      <c r="E74" s="5">
        <f t="shared" si="2"/>
        <v>34</v>
      </c>
      <c r="I74" s="72">
        <f t="shared" si="10"/>
        <v>34</v>
      </c>
      <c r="P74" s="17">
        <f t="shared" si="3"/>
        <v>34</v>
      </c>
    </row>
    <row r="75" spans="1:16" x14ac:dyDescent="0.2">
      <c r="A75" s="28" t="s">
        <v>71</v>
      </c>
      <c r="B75">
        <v>9</v>
      </c>
      <c r="C75" s="1">
        <f t="shared" si="15"/>
        <v>6.5259005742792506E-5</v>
      </c>
      <c r="D75" s="5">
        <f t="shared" si="16"/>
        <v>0</v>
      </c>
      <c r="E75" s="5">
        <f t="shared" si="2"/>
        <v>9</v>
      </c>
      <c r="I75" s="72">
        <f t="shared" si="10"/>
        <v>9</v>
      </c>
      <c r="P75" s="17">
        <f t="shared" si="3"/>
        <v>9</v>
      </c>
    </row>
    <row r="76" spans="1:16" x14ac:dyDescent="0.2">
      <c r="A76" s="28" t="s">
        <v>225</v>
      </c>
      <c r="B76">
        <v>0</v>
      </c>
      <c r="C76" s="1">
        <f t="shared" si="15"/>
        <v>0</v>
      </c>
      <c r="D76" s="5">
        <f t="shared" si="16"/>
        <v>0</v>
      </c>
      <c r="E76" s="5">
        <f>B76+D76</f>
        <v>0</v>
      </c>
      <c r="I76" s="72">
        <f>E76</f>
        <v>0</v>
      </c>
      <c r="P76" s="17">
        <f>E76</f>
        <v>0</v>
      </c>
    </row>
    <row r="77" spans="1:16" x14ac:dyDescent="0.2">
      <c r="A77" s="28" t="s">
        <v>72</v>
      </c>
      <c r="B77">
        <v>147</v>
      </c>
      <c r="C77" s="1">
        <f t="shared" si="15"/>
        <v>1.0658970937989442E-3</v>
      </c>
      <c r="D77" s="5">
        <f t="shared" si="16"/>
        <v>0</v>
      </c>
      <c r="E77" s="5">
        <f t="shared" si="2"/>
        <v>147</v>
      </c>
      <c r="I77" s="72">
        <f t="shared" si="10"/>
        <v>147</v>
      </c>
      <c r="P77" s="17">
        <f t="shared" si="3"/>
        <v>147</v>
      </c>
    </row>
    <row r="78" spans="1:16" x14ac:dyDescent="0.2">
      <c r="A78" s="28" t="s">
        <v>186</v>
      </c>
      <c r="B78">
        <v>1</v>
      </c>
      <c r="C78" s="1">
        <f t="shared" si="15"/>
        <v>7.2510006380880564E-6</v>
      </c>
      <c r="D78" s="5">
        <f t="shared" si="16"/>
        <v>0</v>
      </c>
      <c r="E78" s="5">
        <f>B78+D78</f>
        <v>1</v>
      </c>
      <c r="I78" s="72">
        <f>E78</f>
        <v>1</v>
      </c>
      <c r="P78" s="17">
        <f>E78</f>
        <v>1</v>
      </c>
    </row>
    <row r="79" spans="1:16" x14ac:dyDescent="0.2">
      <c r="A79" s="28" t="s">
        <v>73</v>
      </c>
      <c r="B79">
        <v>3</v>
      </c>
      <c r="C79" s="1">
        <f t="shared" si="15"/>
        <v>2.1753001914264167E-5</v>
      </c>
      <c r="D79" s="5">
        <f t="shared" si="16"/>
        <v>0</v>
      </c>
      <c r="E79" s="5">
        <f t="shared" si="2"/>
        <v>3</v>
      </c>
      <c r="I79" s="72">
        <f t="shared" si="10"/>
        <v>3</v>
      </c>
      <c r="P79" s="17">
        <f t="shared" si="3"/>
        <v>3</v>
      </c>
    </row>
    <row r="80" spans="1:16" x14ac:dyDescent="0.2">
      <c r="A80" s="41" t="s">
        <v>74</v>
      </c>
      <c r="B80">
        <v>12</v>
      </c>
      <c r="C80" s="1">
        <f t="shared" si="15"/>
        <v>8.701200765705667E-5</v>
      </c>
      <c r="D80" s="5">
        <f t="shared" si="16"/>
        <v>0</v>
      </c>
      <c r="E80" s="5">
        <f t="shared" si="2"/>
        <v>12</v>
      </c>
      <c r="H80" s="74">
        <f>E80</f>
        <v>12</v>
      </c>
      <c r="P80" s="17">
        <f t="shared" si="3"/>
        <v>12</v>
      </c>
    </row>
    <row r="81" spans="1:16" x14ac:dyDescent="0.2">
      <c r="A81" s="28" t="s">
        <v>75</v>
      </c>
      <c r="B81">
        <v>54</v>
      </c>
      <c r="C81" s="1">
        <f t="shared" si="15"/>
        <v>3.9155403445675501E-4</v>
      </c>
      <c r="D81" s="5">
        <f t="shared" si="16"/>
        <v>0</v>
      </c>
      <c r="E81" s="5">
        <f t="shared" si="2"/>
        <v>54</v>
      </c>
      <c r="I81" s="72">
        <f>E81</f>
        <v>54</v>
      </c>
      <c r="P81" s="17">
        <f t="shared" si="3"/>
        <v>54</v>
      </c>
    </row>
    <row r="82" spans="1:16" x14ac:dyDescent="0.2">
      <c r="A82" s="28" t="s">
        <v>203</v>
      </c>
      <c r="B82"/>
      <c r="C82" s="1">
        <f t="shared" si="15"/>
        <v>0</v>
      </c>
      <c r="D82" s="5">
        <f t="shared" si="16"/>
        <v>0</v>
      </c>
      <c r="E82" s="5">
        <f>B82+D82</f>
        <v>0</v>
      </c>
      <c r="I82" s="72">
        <f>E82</f>
        <v>0</v>
      </c>
      <c r="P82" s="17">
        <f>E82</f>
        <v>0</v>
      </c>
    </row>
    <row r="83" spans="1:16" x14ac:dyDescent="0.2">
      <c r="A83" s="28" t="s">
        <v>76</v>
      </c>
      <c r="B83"/>
      <c r="C83" s="1">
        <f t="shared" si="15"/>
        <v>0</v>
      </c>
      <c r="D83" s="5">
        <f t="shared" si="16"/>
        <v>0</v>
      </c>
      <c r="E83" s="5">
        <f t="shared" si="2"/>
        <v>0</v>
      </c>
      <c r="I83" s="72">
        <f>E83</f>
        <v>0</v>
      </c>
      <c r="P83" s="17">
        <f t="shared" si="3"/>
        <v>0</v>
      </c>
    </row>
    <row r="84" spans="1:16" x14ac:dyDescent="0.2">
      <c r="A84" s="31" t="s">
        <v>77</v>
      </c>
      <c r="B84"/>
      <c r="C84" s="1">
        <f t="shared" si="15"/>
        <v>0</v>
      </c>
      <c r="D84" s="5">
        <f t="shared" si="16"/>
        <v>0</v>
      </c>
      <c r="E84" s="5">
        <f t="shared" si="2"/>
        <v>0</v>
      </c>
      <c r="N84" s="73">
        <f>E84</f>
        <v>0</v>
      </c>
      <c r="P84" s="17">
        <f t="shared" si="3"/>
        <v>0</v>
      </c>
    </row>
    <row r="85" spans="1:16" x14ac:dyDescent="0.2">
      <c r="A85" s="120" t="s">
        <v>354</v>
      </c>
      <c r="B85">
        <v>0</v>
      </c>
      <c r="C85" s="1">
        <f t="shared" si="15"/>
        <v>0</v>
      </c>
      <c r="D85" s="5">
        <f t="shared" si="16"/>
        <v>0</v>
      </c>
      <c r="E85" s="5">
        <f t="shared" ref="E85:E86" si="17">B85+D85</f>
        <v>0</v>
      </c>
      <c r="H85" s="74">
        <f t="shared" ref="H85:H86" si="18">E85</f>
        <v>0</v>
      </c>
      <c r="P85" s="17">
        <f t="shared" ref="P85:P86" si="19">E85</f>
        <v>0</v>
      </c>
    </row>
    <row r="86" spans="1:16" x14ac:dyDescent="0.2">
      <c r="A86" s="120" t="s">
        <v>355</v>
      </c>
      <c r="B86">
        <v>0</v>
      </c>
      <c r="C86" s="1">
        <f t="shared" si="15"/>
        <v>0</v>
      </c>
      <c r="D86" s="5">
        <f t="shared" si="16"/>
        <v>0</v>
      </c>
      <c r="E86" s="5">
        <f t="shared" si="17"/>
        <v>0</v>
      </c>
      <c r="H86" s="74">
        <f t="shared" si="18"/>
        <v>0</v>
      </c>
      <c r="P86" s="17">
        <f t="shared" si="19"/>
        <v>0</v>
      </c>
    </row>
    <row r="87" spans="1:16" x14ac:dyDescent="0.2">
      <c r="A87" s="41" t="s">
        <v>78</v>
      </c>
      <c r="B87">
        <v>0</v>
      </c>
      <c r="C87" s="1">
        <f t="shared" si="15"/>
        <v>0</v>
      </c>
      <c r="D87" s="5">
        <f t="shared" si="16"/>
        <v>0</v>
      </c>
      <c r="E87" s="5">
        <f t="shared" si="2"/>
        <v>0</v>
      </c>
      <c r="H87" s="74">
        <f>E87</f>
        <v>0</v>
      </c>
      <c r="P87" s="17">
        <f t="shared" si="3"/>
        <v>0</v>
      </c>
    </row>
    <row r="88" spans="1:16" x14ac:dyDescent="0.2">
      <c r="A88" s="28" t="s">
        <v>174</v>
      </c>
      <c r="B88">
        <v>22</v>
      </c>
      <c r="C88" s="1">
        <f t="shared" si="15"/>
        <v>1.5952201403793723E-4</v>
      </c>
      <c r="D88" s="5">
        <f t="shared" si="16"/>
        <v>0</v>
      </c>
      <c r="E88" s="5">
        <f>B88+D88</f>
        <v>22</v>
      </c>
      <c r="H88" s="6"/>
      <c r="I88" s="72">
        <f>E88</f>
        <v>22</v>
      </c>
      <c r="P88" s="5">
        <f t="shared" si="3"/>
        <v>22</v>
      </c>
    </row>
    <row r="89" spans="1:16" x14ac:dyDescent="0.2">
      <c r="A89" s="103" t="s">
        <v>212</v>
      </c>
      <c r="B89">
        <v>0</v>
      </c>
      <c r="C89" s="1">
        <f t="shared" si="15"/>
        <v>0</v>
      </c>
      <c r="D89" s="5">
        <f t="shared" si="16"/>
        <v>0</v>
      </c>
      <c r="E89" s="5">
        <f>B89+D89</f>
        <v>0</v>
      </c>
      <c r="H89" s="74">
        <f>E89</f>
        <v>0</v>
      </c>
      <c r="P89" s="17">
        <f t="shared" si="3"/>
        <v>0</v>
      </c>
    </row>
    <row r="90" spans="1:16" x14ac:dyDescent="0.2">
      <c r="A90" s="41" t="s">
        <v>79</v>
      </c>
      <c r="B90">
        <v>11</v>
      </c>
      <c r="C90" s="1">
        <f t="shared" si="15"/>
        <v>7.9761007018968615E-5</v>
      </c>
      <c r="D90" s="5">
        <f t="shared" si="16"/>
        <v>0</v>
      </c>
      <c r="E90" s="5">
        <f t="shared" si="2"/>
        <v>11</v>
      </c>
      <c r="H90" s="74">
        <f>E90</f>
        <v>11</v>
      </c>
      <c r="P90" s="17">
        <f t="shared" si="3"/>
        <v>11</v>
      </c>
    </row>
    <row r="91" spans="1:16" x14ac:dyDescent="0.2">
      <c r="A91" s="41" t="s">
        <v>80</v>
      </c>
      <c r="B91">
        <v>0</v>
      </c>
      <c r="C91" s="1">
        <f t="shared" si="15"/>
        <v>0</v>
      </c>
      <c r="D91" s="5">
        <f t="shared" si="16"/>
        <v>0</v>
      </c>
      <c r="E91" s="5">
        <f t="shared" si="2"/>
        <v>0</v>
      </c>
      <c r="H91" s="74">
        <f>E91</f>
        <v>0</v>
      </c>
      <c r="P91" s="17">
        <f t="shared" si="3"/>
        <v>0</v>
      </c>
    </row>
    <row r="92" spans="1:16" x14ac:dyDescent="0.2">
      <c r="A92" s="41" t="s">
        <v>193</v>
      </c>
      <c r="B92">
        <v>3</v>
      </c>
      <c r="C92" s="1">
        <f t="shared" si="15"/>
        <v>2.1753001914264167E-5</v>
      </c>
      <c r="D92" s="5">
        <f t="shared" si="16"/>
        <v>0</v>
      </c>
      <c r="E92" s="5">
        <f>B92+D92</f>
        <v>3</v>
      </c>
      <c r="H92" s="74">
        <f>E92</f>
        <v>3</v>
      </c>
      <c r="P92" s="17">
        <f t="shared" ref="P92:P166" si="20">E92</f>
        <v>3</v>
      </c>
    </row>
    <row r="93" spans="1:16" x14ac:dyDescent="0.2">
      <c r="A93" s="28" t="s">
        <v>81</v>
      </c>
      <c r="B93">
        <v>335</v>
      </c>
      <c r="C93" s="1">
        <f t="shared" si="15"/>
        <v>2.4290852137594989E-3</v>
      </c>
      <c r="D93" s="5">
        <f t="shared" si="16"/>
        <v>0</v>
      </c>
      <c r="E93" s="5">
        <f t="shared" si="2"/>
        <v>335</v>
      </c>
      <c r="I93" s="72">
        <f t="shared" ref="I93:I98" si="21">E93</f>
        <v>335</v>
      </c>
      <c r="P93" s="17">
        <f t="shared" si="20"/>
        <v>335</v>
      </c>
    </row>
    <row r="94" spans="1:16" x14ac:dyDescent="0.2">
      <c r="A94" s="28" t="s">
        <v>204</v>
      </c>
      <c r="B94">
        <v>0</v>
      </c>
      <c r="C94" s="1">
        <f t="shared" si="15"/>
        <v>0</v>
      </c>
      <c r="D94" s="5">
        <f t="shared" si="16"/>
        <v>0</v>
      </c>
      <c r="E94" s="5">
        <f>B94+D94</f>
        <v>0</v>
      </c>
      <c r="I94" s="72">
        <f t="shared" si="21"/>
        <v>0</v>
      </c>
      <c r="P94" s="17">
        <f>E94</f>
        <v>0</v>
      </c>
    </row>
    <row r="95" spans="1:16" x14ac:dyDescent="0.2">
      <c r="A95" s="28" t="s">
        <v>82</v>
      </c>
      <c r="B95">
        <v>0</v>
      </c>
      <c r="C95" s="1">
        <f t="shared" si="15"/>
        <v>0</v>
      </c>
      <c r="D95" s="5">
        <f t="shared" si="16"/>
        <v>0</v>
      </c>
      <c r="E95" s="5">
        <f t="shared" si="2"/>
        <v>0</v>
      </c>
      <c r="I95" s="72">
        <f t="shared" si="21"/>
        <v>0</v>
      </c>
      <c r="P95" s="17">
        <f t="shared" si="20"/>
        <v>0</v>
      </c>
    </row>
    <row r="96" spans="1:16" x14ac:dyDescent="0.2">
      <c r="A96" s="28" t="s">
        <v>83</v>
      </c>
      <c r="B96">
        <v>134</v>
      </c>
      <c r="C96" s="1">
        <f t="shared" si="15"/>
        <v>9.7163408550379954E-4</v>
      </c>
      <c r="D96" s="5">
        <f t="shared" si="16"/>
        <v>0</v>
      </c>
      <c r="E96" s="5">
        <f t="shared" si="2"/>
        <v>134</v>
      </c>
      <c r="I96" s="72">
        <f t="shared" si="21"/>
        <v>134</v>
      </c>
      <c r="P96" s="17">
        <f t="shared" si="20"/>
        <v>134</v>
      </c>
    </row>
    <row r="97" spans="1:16" x14ac:dyDescent="0.2">
      <c r="A97" s="28" t="s">
        <v>84</v>
      </c>
      <c r="B97">
        <v>2</v>
      </c>
      <c r="C97" s="1">
        <f t="shared" si="15"/>
        <v>1.4502001276176113E-5</v>
      </c>
      <c r="D97" s="5">
        <f t="shared" si="16"/>
        <v>0</v>
      </c>
      <c r="E97" s="5">
        <f t="shared" si="2"/>
        <v>2</v>
      </c>
      <c r="I97" s="72">
        <f t="shared" si="21"/>
        <v>2</v>
      </c>
      <c r="P97" s="17">
        <f t="shared" si="20"/>
        <v>2</v>
      </c>
    </row>
    <row r="98" spans="1:16" x14ac:dyDescent="0.2">
      <c r="A98" s="28" t="s">
        <v>175</v>
      </c>
      <c r="B98">
        <v>1</v>
      </c>
      <c r="C98" s="1">
        <f t="shared" si="15"/>
        <v>7.2510006380880564E-6</v>
      </c>
      <c r="D98" s="5">
        <f t="shared" si="16"/>
        <v>0</v>
      </c>
      <c r="E98" s="5">
        <f t="shared" ref="E98" si="22">B98+D98</f>
        <v>1</v>
      </c>
      <c r="I98" s="72">
        <f t="shared" si="21"/>
        <v>1</v>
      </c>
      <c r="P98" s="17">
        <f t="shared" ref="P98" si="23">E98</f>
        <v>1</v>
      </c>
    </row>
    <row r="99" spans="1:16" x14ac:dyDescent="0.2">
      <c r="A99" s="41" t="s">
        <v>85</v>
      </c>
      <c r="B99">
        <v>55</v>
      </c>
      <c r="C99" s="1">
        <f t="shared" si="15"/>
        <v>3.9880503509484306E-4</v>
      </c>
      <c r="D99" s="5">
        <f t="shared" si="16"/>
        <v>0</v>
      </c>
      <c r="E99" s="5">
        <f t="shared" si="2"/>
        <v>55</v>
      </c>
      <c r="H99" s="74">
        <f>E99</f>
        <v>55</v>
      </c>
      <c r="P99" s="17">
        <f t="shared" si="20"/>
        <v>55</v>
      </c>
    </row>
    <row r="100" spans="1:16" x14ac:dyDescent="0.2">
      <c r="A100" s="28" t="s">
        <v>86</v>
      </c>
      <c r="B100">
        <v>80</v>
      </c>
      <c r="C100" s="1">
        <f t="shared" si="15"/>
        <v>5.8008005104704448E-4</v>
      </c>
      <c r="D100" s="5">
        <f t="shared" si="16"/>
        <v>0</v>
      </c>
      <c r="E100" s="5">
        <f t="shared" si="2"/>
        <v>80</v>
      </c>
      <c r="I100" s="72">
        <f>E100</f>
        <v>80</v>
      </c>
      <c r="P100" s="17">
        <f t="shared" si="20"/>
        <v>80</v>
      </c>
    </row>
    <row r="101" spans="1:16" x14ac:dyDescent="0.2">
      <c r="A101" s="28" t="s">
        <v>87</v>
      </c>
      <c r="B101">
        <v>111</v>
      </c>
      <c r="C101" s="1">
        <f t="shared" si="15"/>
        <v>8.0486107082777423E-4</v>
      </c>
      <c r="D101" s="5">
        <f t="shared" si="16"/>
        <v>0</v>
      </c>
      <c r="E101" s="5">
        <f t="shared" si="2"/>
        <v>111</v>
      </c>
      <c r="I101" s="72">
        <f>E101</f>
        <v>111</v>
      </c>
      <c r="P101" s="17">
        <f t="shared" si="20"/>
        <v>111</v>
      </c>
    </row>
    <row r="102" spans="1:16" x14ac:dyDescent="0.2">
      <c r="A102" s="41" t="s">
        <v>88</v>
      </c>
      <c r="B102">
        <v>54</v>
      </c>
      <c r="C102" s="1">
        <f t="shared" si="15"/>
        <v>3.9155403445675501E-4</v>
      </c>
      <c r="D102" s="5">
        <f t="shared" si="16"/>
        <v>0</v>
      </c>
      <c r="E102" s="5">
        <f t="shared" si="2"/>
        <v>54</v>
      </c>
      <c r="H102" s="74">
        <f>E102</f>
        <v>54</v>
      </c>
      <c r="P102" s="17">
        <f t="shared" si="20"/>
        <v>54</v>
      </c>
    </row>
    <row r="103" spans="1:16" x14ac:dyDescent="0.2">
      <c r="A103" s="28" t="s">
        <v>89</v>
      </c>
      <c r="B103"/>
      <c r="C103" s="1">
        <f t="shared" si="15"/>
        <v>0</v>
      </c>
      <c r="D103" s="5">
        <f t="shared" si="16"/>
        <v>0</v>
      </c>
      <c r="E103" s="5">
        <f t="shared" ref="E103:E148" si="24">B103+D103</f>
        <v>0</v>
      </c>
      <c r="I103" s="72">
        <f>E103</f>
        <v>0</v>
      </c>
      <c r="P103" s="17">
        <f t="shared" si="20"/>
        <v>0</v>
      </c>
    </row>
    <row r="104" spans="1:16" x14ac:dyDescent="0.2">
      <c r="A104" s="28" t="s">
        <v>90</v>
      </c>
      <c r="B104"/>
      <c r="C104" s="1">
        <f t="shared" si="15"/>
        <v>0</v>
      </c>
      <c r="D104" s="5">
        <f t="shared" si="16"/>
        <v>0</v>
      </c>
      <c r="E104" s="5">
        <f>B104+D104</f>
        <v>0</v>
      </c>
      <c r="I104" s="72">
        <f>E104</f>
        <v>0</v>
      </c>
      <c r="P104" s="17">
        <f t="shared" si="20"/>
        <v>0</v>
      </c>
    </row>
    <row r="105" spans="1:16" x14ac:dyDescent="0.2">
      <c r="A105" s="41" t="s">
        <v>133</v>
      </c>
      <c r="B105">
        <v>8</v>
      </c>
      <c r="C105" s="1">
        <f t="shared" ref="C105:C135" si="25">B105/$B$168</f>
        <v>5.8008005104704451E-5</v>
      </c>
      <c r="D105" s="5">
        <f t="shared" ref="D105:D136" si="26">C105*$B$171</f>
        <v>0</v>
      </c>
      <c r="E105" s="5">
        <f>B105+D105</f>
        <v>8</v>
      </c>
      <c r="H105" s="74">
        <f>E105</f>
        <v>8</v>
      </c>
      <c r="I105" s="6"/>
      <c r="P105" s="17">
        <f t="shared" si="20"/>
        <v>8</v>
      </c>
    </row>
    <row r="106" spans="1:16" x14ac:dyDescent="0.2">
      <c r="A106" s="101" t="s">
        <v>134</v>
      </c>
      <c r="B106">
        <v>0</v>
      </c>
      <c r="C106" s="1">
        <f t="shared" si="25"/>
        <v>0</v>
      </c>
      <c r="D106" s="5">
        <f t="shared" si="26"/>
        <v>0</v>
      </c>
      <c r="E106" s="5">
        <f>B106+D106</f>
        <v>0</v>
      </c>
      <c r="I106" s="72">
        <f>E106</f>
        <v>0</v>
      </c>
      <c r="P106" s="17">
        <f>E106</f>
        <v>0</v>
      </c>
    </row>
    <row r="107" spans="1:16" x14ac:dyDescent="0.2">
      <c r="A107" s="28" t="s">
        <v>91</v>
      </c>
      <c r="B107">
        <v>31</v>
      </c>
      <c r="C107" s="1">
        <f t="shared" si="25"/>
        <v>2.2478101978072975E-4</v>
      </c>
      <c r="D107" s="5">
        <f t="shared" si="26"/>
        <v>0</v>
      </c>
      <c r="E107" s="5">
        <f>B107+D107</f>
        <v>31</v>
      </c>
      <c r="I107" s="72">
        <f>E107</f>
        <v>31</v>
      </c>
      <c r="P107" s="17">
        <f t="shared" si="20"/>
        <v>31</v>
      </c>
    </row>
    <row r="108" spans="1:16" x14ac:dyDescent="0.2">
      <c r="A108" s="28" t="s">
        <v>92</v>
      </c>
      <c r="B108"/>
      <c r="C108" s="1">
        <f t="shared" si="25"/>
        <v>0</v>
      </c>
      <c r="D108" s="5">
        <f t="shared" si="26"/>
        <v>0</v>
      </c>
      <c r="E108" s="5">
        <f>B108+D108</f>
        <v>0</v>
      </c>
      <c r="I108" s="72">
        <f>E108</f>
        <v>0</v>
      </c>
      <c r="P108" s="17">
        <f t="shared" si="20"/>
        <v>0</v>
      </c>
    </row>
    <row r="109" spans="1:16" x14ac:dyDescent="0.2">
      <c r="A109" s="118" t="s">
        <v>357</v>
      </c>
      <c r="B109">
        <v>20</v>
      </c>
      <c r="C109" s="1">
        <f t="shared" si="25"/>
        <v>1.4502001276176112E-4</v>
      </c>
      <c r="D109" s="5">
        <f t="shared" si="26"/>
        <v>0</v>
      </c>
      <c r="E109" s="5">
        <f t="shared" ref="E109" si="27">B109+D109</f>
        <v>20</v>
      </c>
      <c r="I109" s="170">
        <f>E109</f>
        <v>20</v>
      </c>
      <c r="P109" s="17">
        <f t="shared" ref="P109" si="28">E109</f>
        <v>20</v>
      </c>
    </row>
    <row r="110" spans="1:16" x14ac:dyDescent="0.2">
      <c r="A110" s="41" t="s">
        <v>93</v>
      </c>
      <c r="B110">
        <v>42</v>
      </c>
      <c r="C110" s="1">
        <f t="shared" si="25"/>
        <v>3.0454202679969835E-4</v>
      </c>
      <c r="D110" s="5">
        <f t="shared" si="26"/>
        <v>0</v>
      </c>
      <c r="E110" s="5">
        <f t="shared" si="24"/>
        <v>42</v>
      </c>
      <c r="H110" s="74">
        <f>E110</f>
        <v>42</v>
      </c>
      <c r="P110" s="17">
        <f t="shared" si="20"/>
        <v>42</v>
      </c>
    </row>
    <row r="111" spans="1:16" x14ac:dyDescent="0.2">
      <c r="A111" s="41" t="s">
        <v>94</v>
      </c>
      <c r="B111">
        <v>175</v>
      </c>
      <c r="C111" s="1">
        <f t="shared" si="25"/>
        <v>1.2689251116654097E-3</v>
      </c>
      <c r="D111" s="5">
        <f t="shared" si="26"/>
        <v>0</v>
      </c>
      <c r="E111" s="5">
        <f t="shared" si="24"/>
        <v>175</v>
      </c>
      <c r="H111" s="74">
        <f t="shared" ref="H111:H117" si="29">E111</f>
        <v>175</v>
      </c>
      <c r="P111" s="17">
        <f t="shared" si="20"/>
        <v>175</v>
      </c>
    </row>
    <row r="112" spans="1:16" x14ac:dyDescent="0.2">
      <c r="A112" s="41" t="s">
        <v>95</v>
      </c>
      <c r="B112">
        <v>102</v>
      </c>
      <c r="C112" s="1">
        <f t="shared" si="25"/>
        <v>7.3960206508498169E-4</v>
      </c>
      <c r="D112" s="5">
        <f t="shared" si="26"/>
        <v>0</v>
      </c>
      <c r="E112" s="5">
        <f t="shared" si="24"/>
        <v>102</v>
      </c>
      <c r="H112" s="74">
        <f t="shared" si="29"/>
        <v>102</v>
      </c>
      <c r="P112" s="17">
        <f t="shared" si="20"/>
        <v>102</v>
      </c>
    </row>
    <row r="113" spans="1:16" x14ac:dyDescent="0.2">
      <c r="A113" s="41" t="s">
        <v>96</v>
      </c>
      <c r="B113">
        <v>259</v>
      </c>
      <c r="C113" s="1">
        <f t="shared" si="25"/>
        <v>1.8780091652648065E-3</v>
      </c>
      <c r="D113" s="5">
        <f t="shared" si="26"/>
        <v>0</v>
      </c>
      <c r="E113" s="5">
        <f t="shared" si="24"/>
        <v>259</v>
      </c>
      <c r="H113" s="74">
        <f t="shared" si="29"/>
        <v>259</v>
      </c>
      <c r="P113" s="17">
        <f t="shared" si="20"/>
        <v>259</v>
      </c>
    </row>
    <row r="114" spans="1:16" x14ac:dyDescent="0.2">
      <c r="A114" s="41" t="s">
        <v>97</v>
      </c>
      <c r="B114">
        <v>46</v>
      </c>
      <c r="C114" s="1">
        <f t="shared" si="25"/>
        <v>3.3354602935205057E-4</v>
      </c>
      <c r="D114" s="5">
        <f t="shared" si="26"/>
        <v>0</v>
      </c>
      <c r="E114" s="5">
        <f t="shared" si="24"/>
        <v>46</v>
      </c>
      <c r="H114" s="74">
        <f t="shared" si="29"/>
        <v>46</v>
      </c>
      <c r="P114" s="17">
        <f t="shared" si="20"/>
        <v>46</v>
      </c>
    </row>
    <row r="115" spans="1:16" x14ac:dyDescent="0.2">
      <c r="A115" s="41" t="s">
        <v>98</v>
      </c>
      <c r="B115">
        <v>166</v>
      </c>
      <c r="C115" s="1">
        <f t="shared" si="25"/>
        <v>1.2036661059226174E-3</v>
      </c>
      <c r="D115" s="5">
        <f t="shared" si="26"/>
        <v>0</v>
      </c>
      <c r="E115" s="5">
        <f t="shared" si="24"/>
        <v>166</v>
      </c>
      <c r="H115" s="74">
        <f t="shared" si="29"/>
        <v>166</v>
      </c>
      <c r="P115" s="17">
        <f t="shared" si="20"/>
        <v>166</v>
      </c>
    </row>
    <row r="116" spans="1:16" x14ac:dyDescent="0.2">
      <c r="A116" s="41" t="s">
        <v>99</v>
      </c>
      <c r="B116">
        <v>686</v>
      </c>
      <c r="C116" s="1">
        <f t="shared" si="25"/>
        <v>4.9741864377284067E-3</v>
      </c>
      <c r="D116" s="5">
        <f t="shared" si="26"/>
        <v>0</v>
      </c>
      <c r="E116" s="5">
        <f t="shared" si="24"/>
        <v>686</v>
      </c>
      <c r="H116" s="74">
        <f t="shared" si="29"/>
        <v>686</v>
      </c>
      <c r="P116" s="17">
        <f t="shared" si="20"/>
        <v>686</v>
      </c>
    </row>
    <row r="117" spans="1:16" x14ac:dyDescent="0.2">
      <c r="A117" s="41" t="s">
        <v>100</v>
      </c>
      <c r="B117">
        <v>18</v>
      </c>
      <c r="C117" s="1">
        <f t="shared" si="25"/>
        <v>1.3051801148558501E-4</v>
      </c>
      <c r="D117" s="5">
        <f t="shared" si="26"/>
        <v>0</v>
      </c>
      <c r="E117" s="5">
        <f t="shared" si="24"/>
        <v>18</v>
      </c>
      <c r="H117" s="74">
        <f t="shared" si="29"/>
        <v>18</v>
      </c>
      <c r="P117" s="17">
        <f t="shared" si="20"/>
        <v>18</v>
      </c>
    </row>
    <row r="118" spans="1:16" x14ac:dyDescent="0.2">
      <c r="A118" s="28" t="s">
        <v>101</v>
      </c>
      <c r="B118">
        <v>281</v>
      </c>
      <c r="C118" s="1">
        <f t="shared" si="25"/>
        <v>2.0375311793027436E-3</v>
      </c>
      <c r="D118" s="5">
        <f t="shared" si="26"/>
        <v>0</v>
      </c>
      <c r="E118" s="5">
        <f t="shared" si="24"/>
        <v>281</v>
      </c>
      <c r="I118" s="72">
        <f>E118</f>
        <v>281</v>
      </c>
      <c r="P118" s="17">
        <f t="shared" si="20"/>
        <v>281</v>
      </c>
    </row>
    <row r="119" spans="1:16" x14ac:dyDescent="0.2">
      <c r="A119" s="28" t="s">
        <v>102</v>
      </c>
      <c r="B119"/>
      <c r="C119" s="1">
        <f t="shared" si="25"/>
        <v>0</v>
      </c>
      <c r="D119" s="5">
        <f t="shared" si="26"/>
        <v>0</v>
      </c>
      <c r="E119" s="5">
        <f t="shared" si="24"/>
        <v>0</v>
      </c>
      <c r="I119" s="72">
        <f t="shared" ref="I119:I133" si="30">E119</f>
        <v>0</v>
      </c>
      <c r="P119" s="17">
        <f t="shared" si="20"/>
        <v>0</v>
      </c>
    </row>
    <row r="120" spans="1:16" x14ac:dyDescent="0.2">
      <c r="A120" s="28" t="s">
        <v>103</v>
      </c>
      <c r="B120"/>
      <c r="C120" s="1">
        <f t="shared" si="25"/>
        <v>0</v>
      </c>
      <c r="D120" s="5">
        <f t="shared" si="26"/>
        <v>0</v>
      </c>
      <c r="E120" s="5">
        <f t="shared" si="24"/>
        <v>0</v>
      </c>
      <c r="I120" s="72">
        <f t="shared" si="30"/>
        <v>0</v>
      </c>
      <c r="P120" s="17">
        <f t="shared" si="20"/>
        <v>0</v>
      </c>
    </row>
    <row r="121" spans="1:16" x14ac:dyDescent="0.2">
      <c r="A121" s="28" t="s">
        <v>104</v>
      </c>
      <c r="B121">
        <v>1</v>
      </c>
      <c r="C121" s="1">
        <f t="shared" si="25"/>
        <v>7.2510006380880564E-6</v>
      </c>
      <c r="D121" s="5">
        <f t="shared" si="26"/>
        <v>0</v>
      </c>
      <c r="E121" s="5">
        <f t="shared" si="24"/>
        <v>1</v>
      </c>
      <c r="I121" s="72">
        <f t="shared" si="30"/>
        <v>1</v>
      </c>
      <c r="P121" s="17">
        <f t="shared" si="20"/>
        <v>1</v>
      </c>
    </row>
    <row r="122" spans="1:16" x14ac:dyDescent="0.2">
      <c r="A122" s="28" t="s">
        <v>105</v>
      </c>
      <c r="B122">
        <v>10</v>
      </c>
      <c r="C122" s="1">
        <f t="shared" si="25"/>
        <v>7.251000638088056E-5</v>
      </c>
      <c r="D122" s="5">
        <f t="shared" si="26"/>
        <v>0</v>
      </c>
      <c r="E122" s="5">
        <f t="shared" si="24"/>
        <v>10</v>
      </c>
      <c r="I122" s="72">
        <f t="shared" si="30"/>
        <v>10</v>
      </c>
      <c r="P122" s="17">
        <f t="shared" si="20"/>
        <v>10</v>
      </c>
    </row>
    <row r="123" spans="1:16" x14ac:dyDescent="0.2">
      <c r="A123" s="28" t="s">
        <v>135</v>
      </c>
      <c r="B123">
        <v>7</v>
      </c>
      <c r="C123" s="1">
        <f t="shared" si="25"/>
        <v>5.0757004466616396E-5</v>
      </c>
      <c r="D123" s="5">
        <f t="shared" si="26"/>
        <v>0</v>
      </c>
      <c r="E123" s="5">
        <f>B123+D123</f>
        <v>7</v>
      </c>
      <c r="I123" s="72">
        <f t="shared" si="30"/>
        <v>7</v>
      </c>
      <c r="P123" s="17">
        <f t="shared" si="20"/>
        <v>7</v>
      </c>
    </row>
    <row r="124" spans="1:16" x14ac:dyDescent="0.2">
      <c r="A124" s="28" t="s">
        <v>106</v>
      </c>
      <c r="B124">
        <v>18</v>
      </c>
      <c r="C124" s="1">
        <f t="shared" si="25"/>
        <v>1.3051801148558501E-4</v>
      </c>
      <c r="D124" s="5">
        <f t="shared" si="26"/>
        <v>0</v>
      </c>
      <c r="E124" s="5">
        <f t="shared" si="24"/>
        <v>18</v>
      </c>
      <c r="I124" s="72">
        <f t="shared" si="30"/>
        <v>18</v>
      </c>
      <c r="P124" s="17">
        <f t="shared" si="20"/>
        <v>18</v>
      </c>
    </row>
    <row r="125" spans="1:16" x14ac:dyDescent="0.2">
      <c r="A125" s="28" t="s">
        <v>107</v>
      </c>
      <c r="B125">
        <v>2586</v>
      </c>
      <c r="C125" s="1">
        <f t="shared" si="25"/>
        <v>1.8751087650095713E-2</v>
      </c>
      <c r="D125" s="5">
        <f t="shared" si="26"/>
        <v>0</v>
      </c>
      <c r="E125" s="5">
        <f t="shared" si="24"/>
        <v>2586</v>
      </c>
      <c r="I125" s="72">
        <f t="shared" si="30"/>
        <v>2586</v>
      </c>
      <c r="P125" s="17">
        <f t="shared" si="20"/>
        <v>2586</v>
      </c>
    </row>
    <row r="126" spans="1:16" x14ac:dyDescent="0.2">
      <c r="A126" s="28" t="s">
        <v>108</v>
      </c>
      <c r="B126">
        <v>25</v>
      </c>
      <c r="C126" s="1">
        <f t="shared" si="25"/>
        <v>1.8127501595220139E-4</v>
      </c>
      <c r="D126" s="5">
        <f t="shared" si="26"/>
        <v>0</v>
      </c>
      <c r="E126" s="5">
        <f t="shared" si="24"/>
        <v>25</v>
      </c>
      <c r="I126" s="72">
        <f t="shared" si="30"/>
        <v>25</v>
      </c>
      <c r="P126" s="17">
        <f t="shared" si="20"/>
        <v>25</v>
      </c>
    </row>
    <row r="127" spans="1:16" x14ac:dyDescent="0.2">
      <c r="A127" s="101" t="s">
        <v>213</v>
      </c>
      <c r="B127">
        <v>0</v>
      </c>
      <c r="C127" s="1">
        <f t="shared" si="25"/>
        <v>0</v>
      </c>
      <c r="D127" s="5">
        <f t="shared" si="26"/>
        <v>0</v>
      </c>
      <c r="E127" s="5">
        <f t="shared" si="24"/>
        <v>0</v>
      </c>
      <c r="I127" s="72">
        <f t="shared" si="30"/>
        <v>0</v>
      </c>
      <c r="P127" s="17">
        <f t="shared" si="20"/>
        <v>0</v>
      </c>
    </row>
    <row r="128" spans="1:16" x14ac:dyDescent="0.2">
      <c r="A128" s="28" t="s">
        <v>215</v>
      </c>
      <c r="B128">
        <v>14</v>
      </c>
      <c r="C128" s="1">
        <f t="shared" si="25"/>
        <v>1.0151400893323279E-4</v>
      </c>
      <c r="D128" s="5">
        <f t="shared" si="26"/>
        <v>0</v>
      </c>
      <c r="E128" s="5">
        <f t="shared" si="24"/>
        <v>14</v>
      </c>
      <c r="I128" s="72">
        <f t="shared" si="30"/>
        <v>14</v>
      </c>
      <c r="P128" s="17">
        <f t="shared" si="20"/>
        <v>14</v>
      </c>
    </row>
    <row r="129" spans="1:16" x14ac:dyDescent="0.2">
      <c r="A129" s="28" t="s">
        <v>109</v>
      </c>
      <c r="B129">
        <v>301</v>
      </c>
      <c r="C129" s="1">
        <f t="shared" si="25"/>
        <v>2.1825511920645049E-3</v>
      </c>
      <c r="D129" s="5">
        <f t="shared" si="26"/>
        <v>0</v>
      </c>
      <c r="E129" s="5">
        <f>B129+D129</f>
        <v>301</v>
      </c>
      <c r="I129" s="72">
        <f>E129</f>
        <v>301</v>
      </c>
      <c r="P129" s="17">
        <f>E129</f>
        <v>301</v>
      </c>
    </row>
    <row r="130" spans="1:16" x14ac:dyDescent="0.2">
      <c r="A130" s="28" t="s">
        <v>110</v>
      </c>
      <c r="B130">
        <v>2698</v>
      </c>
      <c r="C130" s="1">
        <f t="shared" si="25"/>
        <v>1.9563199721561574E-2</v>
      </c>
      <c r="D130" s="5">
        <f t="shared" si="26"/>
        <v>0</v>
      </c>
      <c r="E130" s="5">
        <f t="shared" si="24"/>
        <v>2698</v>
      </c>
      <c r="I130" s="72">
        <f t="shared" si="30"/>
        <v>2698</v>
      </c>
      <c r="P130" s="17">
        <f t="shared" si="20"/>
        <v>2698</v>
      </c>
    </row>
    <row r="131" spans="1:16" x14ac:dyDescent="0.2">
      <c r="A131" s="28" t="s">
        <v>136</v>
      </c>
      <c r="B131"/>
      <c r="C131" s="1">
        <f t="shared" si="25"/>
        <v>0</v>
      </c>
      <c r="D131" s="5">
        <f t="shared" si="26"/>
        <v>0</v>
      </c>
      <c r="E131" s="5">
        <f t="shared" si="24"/>
        <v>0</v>
      </c>
      <c r="I131" s="72">
        <f t="shared" si="30"/>
        <v>0</v>
      </c>
      <c r="P131" s="17">
        <f t="shared" si="20"/>
        <v>0</v>
      </c>
    </row>
    <row r="132" spans="1:16" x14ac:dyDescent="0.2">
      <c r="A132" s="28" t="s">
        <v>111</v>
      </c>
      <c r="B132"/>
      <c r="C132" s="1">
        <f t="shared" si="25"/>
        <v>0</v>
      </c>
      <c r="D132" s="5">
        <f t="shared" si="26"/>
        <v>0</v>
      </c>
      <c r="E132" s="5">
        <f t="shared" si="24"/>
        <v>0</v>
      </c>
      <c r="I132" s="72">
        <f t="shared" si="30"/>
        <v>0</v>
      </c>
      <c r="P132" s="17">
        <f t="shared" si="20"/>
        <v>0</v>
      </c>
    </row>
    <row r="133" spans="1:16" x14ac:dyDescent="0.2">
      <c r="A133" s="28" t="s">
        <v>137</v>
      </c>
      <c r="B133">
        <v>1</v>
      </c>
      <c r="C133" s="1">
        <f t="shared" si="25"/>
        <v>7.2510006380880564E-6</v>
      </c>
      <c r="D133" s="5">
        <f t="shared" si="26"/>
        <v>0</v>
      </c>
      <c r="E133" s="5">
        <f>B133+D133</f>
        <v>1</v>
      </c>
      <c r="I133" s="72">
        <f t="shared" si="30"/>
        <v>1</v>
      </c>
      <c r="P133" s="17">
        <f t="shared" si="20"/>
        <v>1</v>
      </c>
    </row>
    <row r="134" spans="1:16" x14ac:dyDescent="0.2">
      <c r="A134" s="123" t="s">
        <v>173</v>
      </c>
      <c r="B134"/>
      <c r="C134" s="1">
        <f t="shared" si="25"/>
        <v>0</v>
      </c>
      <c r="D134" s="5">
        <f t="shared" si="26"/>
        <v>0</v>
      </c>
      <c r="E134" s="5">
        <f>B134+D134</f>
        <v>0</v>
      </c>
      <c r="I134" s="80"/>
      <c r="L134" s="125">
        <f>E134</f>
        <v>0</v>
      </c>
      <c r="P134" s="17">
        <f t="shared" si="20"/>
        <v>0</v>
      </c>
    </row>
    <row r="135" spans="1:16" x14ac:dyDescent="0.2">
      <c r="A135" s="29" t="s">
        <v>171</v>
      </c>
      <c r="B135"/>
      <c r="C135" s="1">
        <f t="shared" si="25"/>
        <v>0</v>
      </c>
      <c r="D135" s="5">
        <f t="shared" si="26"/>
        <v>0</v>
      </c>
      <c r="E135" s="5">
        <f t="shared" si="24"/>
        <v>0</v>
      </c>
      <c r="J135" s="76">
        <f>E135</f>
        <v>0</v>
      </c>
      <c r="P135" s="17">
        <f t="shared" si="20"/>
        <v>0</v>
      </c>
    </row>
    <row r="136" spans="1:16" x14ac:dyDescent="0.2">
      <c r="A136" s="102" t="s">
        <v>205</v>
      </c>
      <c r="B136"/>
      <c r="C136" s="1">
        <f>B135/$B$168</f>
        <v>0</v>
      </c>
      <c r="D136" s="5">
        <f t="shared" si="26"/>
        <v>0</v>
      </c>
      <c r="E136" s="5">
        <f t="shared" si="24"/>
        <v>0</v>
      </c>
      <c r="J136" s="76">
        <f>E136</f>
        <v>0</v>
      </c>
      <c r="P136" s="5">
        <f>E136</f>
        <v>0</v>
      </c>
    </row>
    <row r="137" spans="1:16" x14ac:dyDescent="0.2">
      <c r="A137" s="102" t="s">
        <v>358</v>
      </c>
      <c r="B137" s="5">
        <v>9</v>
      </c>
      <c r="C137" s="1">
        <f>B136/$B$168</f>
        <v>0</v>
      </c>
      <c r="D137" s="5">
        <f t="shared" ref="D137:D155" si="31">C137*$B$171</f>
        <v>0</v>
      </c>
      <c r="E137" s="5">
        <f t="shared" si="24"/>
        <v>9</v>
      </c>
      <c r="J137" s="76">
        <f>E137</f>
        <v>9</v>
      </c>
      <c r="P137" s="5">
        <f>E137</f>
        <v>9</v>
      </c>
    </row>
    <row r="138" spans="1:16" x14ac:dyDescent="0.2">
      <c r="A138" s="102" t="s">
        <v>221</v>
      </c>
      <c r="B138"/>
      <c r="C138" s="1">
        <f t="shared" ref="C138:C155" si="32">B138/$B$168</f>
        <v>0</v>
      </c>
      <c r="D138" s="5">
        <f t="shared" si="31"/>
        <v>0</v>
      </c>
      <c r="E138" s="5">
        <f t="shared" si="24"/>
        <v>0</v>
      </c>
      <c r="J138" s="76">
        <f>E138</f>
        <v>0</v>
      </c>
      <c r="P138" s="5">
        <f>E138</f>
        <v>0</v>
      </c>
    </row>
    <row r="139" spans="1:16" x14ac:dyDescent="0.2">
      <c r="A139" s="126" t="s">
        <v>188</v>
      </c>
      <c r="B139"/>
      <c r="C139" s="1">
        <f t="shared" si="32"/>
        <v>0</v>
      </c>
      <c r="D139" s="5">
        <f t="shared" si="31"/>
        <v>0</v>
      </c>
      <c r="E139" s="5">
        <f t="shared" ref="E139" si="33">B139+D139</f>
        <v>0</v>
      </c>
      <c r="K139" s="77">
        <f>E139</f>
        <v>0</v>
      </c>
      <c r="P139" s="17">
        <f t="shared" ref="P139" si="34">E139</f>
        <v>0</v>
      </c>
    </row>
    <row r="140" spans="1:16" x14ac:dyDescent="0.2">
      <c r="A140" s="25" t="s">
        <v>112</v>
      </c>
      <c r="B140"/>
      <c r="C140" s="1">
        <f t="shared" si="32"/>
        <v>0</v>
      </c>
      <c r="D140" s="5">
        <f t="shared" si="31"/>
        <v>0</v>
      </c>
      <c r="E140" s="5">
        <f t="shared" si="24"/>
        <v>0</v>
      </c>
      <c r="L140" s="75">
        <f>E140</f>
        <v>0</v>
      </c>
      <c r="P140" s="17">
        <f t="shared" si="20"/>
        <v>0</v>
      </c>
    </row>
    <row r="141" spans="1:16" x14ac:dyDescent="0.2">
      <c r="A141" s="25" t="s">
        <v>183</v>
      </c>
      <c r="B141"/>
      <c r="C141" s="1">
        <f t="shared" si="32"/>
        <v>0</v>
      </c>
      <c r="D141" s="5">
        <f t="shared" si="31"/>
        <v>0</v>
      </c>
      <c r="E141" s="5">
        <f>B141+D141</f>
        <v>0</v>
      </c>
      <c r="L141" s="75">
        <f>E141</f>
        <v>0</v>
      </c>
      <c r="P141" s="17">
        <f t="shared" si="20"/>
        <v>0</v>
      </c>
    </row>
    <row r="142" spans="1:16" x14ac:dyDescent="0.2">
      <c r="A142" s="25" t="s">
        <v>359</v>
      </c>
      <c r="B142">
        <v>1</v>
      </c>
      <c r="C142" s="1">
        <f t="shared" si="32"/>
        <v>7.2510006380880564E-6</v>
      </c>
      <c r="D142" s="5">
        <f t="shared" si="31"/>
        <v>0</v>
      </c>
      <c r="E142" s="5">
        <f>B142+D142</f>
        <v>1</v>
      </c>
      <c r="L142" s="75">
        <f>E142</f>
        <v>1</v>
      </c>
      <c r="P142" s="17">
        <f t="shared" ref="P142" si="35">E142</f>
        <v>1</v>
      </c>
    </row>
    <row r="143" spans="1:16" x14ac:dyDescent="0.2">
      <c r="A143" s="124" t="s">
        <v>233</v>
      </c>
      <c r="B143"/>
      <c r="C143" s="1">
        <f t="shared" si="32"/>
        <v>0</v>
      </c>
      <c r="D143" s="5">
        <f t="shared" si="31"/>
        <v>0</v>
      </c>
      <c r="E143" s="5">
        <f t="shared" si="24"/>
        <v>0</v>
      </c>
      <c r="L143" s="75">
        <f>E143</f>
        <v>0</v>
      </c>
      <c r="P143" s="17">
        <f t="shared" si="20"/>
        <v>0</v>
      </c>
    </row>
    <row r="144" spans="1:16" x14ac:dyDescent="0.2">
      <c r="A144" s="25" t="s">
        <v>210</v>
      </c>
      <c r="B144">
        <v>1</v>
      </c>
      <c r="C144" s="1">
        <f t="shared" si="32"/>
        <v>7.2510006380880564E-6</v>
      </c>
      <c r="D144" s="5">
        <f t="shared" si="31"/>
        <v>0</v>
      </c>
      <c r="E144" s="5">
        <f>B144+D144</f>
        <v>1</v>
      </c>
      <c r="L144" s="75">
        <f>E144</f>
        <v>1</v>
      </c>
      <c r="P144" s="17">
        <f>E144</f>
        <v>1</v>
      </c>
    </row>
    <row r="145" spans="1:16" x14ac:dyDescent="0.2">
      <c r="A145" s="102" t="s">
        <v>207</v>
      </c>
      <c r="B145"/>
      <c r="C145" s="1">
        <f t="shared" si="32"/>
        <v>0</v>
      </c>
      <c r="D145" s="5">
        <f t="shared" si="31"/>
        <v>0</v>
      </c>
      <c r="E145" s="5">
        <f>B145+D145</f>
        <v>0</v>
      </c>
      <c r="J145" s="76">
        <f>E145</f>
        <v>0</v>
      </c>
      <c r="L145" s="80"/>
      <c r="P145" s="17">
        <f t="shared" si="20"/>
        <v>0</v>
      </c>
    </row>
    <row r="146" spans="1:16" x14ac:dyDescent="0.2">
      <c r="A146" s="29" t="s">
        <v>113</v>
      </c>
      <c r="B146">
        <v>30</v>
      </c>
      <c r="C146" s="1">
        <f t="shared" si="32"/>
        <v>2.1753001914264169E-4</v>
      </c>
      <c r="D146" s="5">
        <f t="shared" si="31"/>
        <v>0</v>
      </c>
      <c r="E146" s="5">
        <f t="shared" si="24"/>
        <v>30</v>
      </c>
      <c r="J146" s="76">
        <f>E146</f>
        <v>30</v>
      </c>
      <c r="P146" s="17">
        <f t="shared" si="20"/>
        <v>30</v>
      </c>
    </row>
    <row r="147" spans="1:16" x14ac:dyDescent="0.2">
      <c r="A147" s="42" t="s">
        <v>114</v>
      </c>
      <c r="B147"/>
      <c r="C147" s="1">
        <f t="shared" si="32"/>
        <v>0</v>
      </c>
      <c r="D147" s="5">
        <f t="shared" si="31"/>
        <v>0</v>
      </c>
      <c r="E147" s="5">
        <f t="shared" si="24"/>
        <v>0</v>
      </c>
      <c r="K147" s="77">
        <f>E147</f>
        <v>0</v>
      </c>
      <c r="P147" s="17">
        <f t="shared" si="20"/>
        <v>0</v>
      </c>
    </row>
    <row r="148" spans="1:16" x14ac:dyDescent="0.2">
      <c r="A148" s="126" t="s">
        <v>196</v>
      </c>
      <c r="B148"/>
      <c r="C148" s="1">
        <f t="shared" si="32"/>
        <v>0</v>
      </c>
      <c r="D148" s="5">
        <f t="shared" si="31"/>
        <v>0</v>
      </c>
      <c r="E148" s="5">
        <f t="shared" si="24"/>
        <v>0</v>
      </c>
      <c r="K148" s="77">
        <f>E148</f>
        <v>0</v>
      </c>
      <c r="P148" s="17">
        <f t="shared" si="20"/>
        <v>0</v>
      </c>
    </row>
    <row r="149" spans="1:16" x14ac:dyDescent="0.2">
      <c r="A149" s="104" t="s">
        <v>184</v>
      </c>
      <c r="B149">
        <v>4</v>
      </c>
      <c r="C149" s="1">
        <f t="shared" si="32"/>
        <v>2.9004002552352226E-5</v>
      </c>
      <c r="D149" s="5">
        <f t="shared" si="31"/>
        <v>0</v>
      </c>
      <c r="E149" s="5">
        <f t="shared" ref="E149:E166" si="36">B149+D149</f>
        <v>4</v>
      </c>
      <c r="K149" s="77">
        <f>E149</f>
        <v>4</v>
      </c>
      <c r="P149" s="17">
        <f t="shared" si="20"/>
        <v>4</v>
      </c>
    </row>
    <row r="150" spans="1:16" x14ac:dyDescent="0.2">
      <c r="A150" s="104" t="s">
        <v>198</v>
      </c>
      <c r="B150">
        <v>1</v>
      </c>
      <c r="C150" s="1">
        <f t="shared" si="32"/>
        <v>7.2510006380880564E-6</v>
      </c>
      <c r="D150" s="5">
        <f t="shared" si="31"/>
        <v>0</v>
      </c>
      <c r="E150" s="5">
        <f t="shared" ref="E150" si="37">B150+D150</f>
        <v>1</v>
      </c>
      <c r="K150" s="77">
        <f>E150</f>
        <v>1</v>
      </c>
      <c r="P150" s="17">
        <f t="shared" ref="P150" si="38">E150</f>
        <v>1</v>
      </c>
    </row>
    <row r="151" spans="1:16" x14ac:dyDescent="0.2">
      <c r="A151" s="25" t="s">
        <v>115</v>
      </c>
      <c r="B151">
        <v>62</v>
      </c>
      <c r="C151" s="1">
        <f t="shared" si="32"/>
        <v>4.495620395614595E-4</v>
      </c>
      <c r="D151" s="5">
        <f t="shared" si="31"/>
        <v>0</v>
      </c>
      <c r="E151" s="5">
        <f>B151+D151</f>
        <v>62</v>
      </c>
      <c r="L151" s="75">
        <f>E151</f>
        <v>62</v>
      </c>
      <c r="P151" s="17">
        <f>E151</f>
        <v>62</v>
      </c>
    </row>
    <row r="152" spans="1:16" x14ac:dyDescent="0.2">
      <c r="A152" s="25" t="s">
        <v>116</v>
      </c>
      <c r="B152">
        <v>2</v>
      </c>
      <c r="C152" s="1">
        <f t="shared" si="32"/>
        <v>1.4502001276176113E-5</v>
      </c>
      <c r="D152" s="5">
        <f t="shared" si="31"/>
        <v>0</v>
      </c>
      <c r="E152" s="5">
        <f t="shared" si="36"/>
        <v>2</v>
      </c>
      <c r="L152" s="75">
        <f t="shared" ref="L152:L157" si="39">E152</f>
        <v>2</v>
      </c>
      <c r="P152" s="17">
        <f t="shared" si="20"/>
        <v>2</v>
      </c>
    </row>
    <row r="153" spans="1:16" x14ac:dyDescent="0.2">
      <c r="A153" s="25" t="s">
        <v>117</v>
      </c>
      <c r="B153">
        <v>3</v>
      </c>
      <c r="C153" s="1">
        <f t="shared" si="32"/>
        <v>2.1753001914264167E-5</v>
      </c>
      <c r="D153" s="5">
        <f t="shared" si="31"/>
        <v>0</v>
      </c>
      <c r="E153" s="5">
        <f t="shared" si="36"/>
        <v>3</v>
      </c>
      <c r="L153" s="75">
        <f>E153</f>
        <v>3</v>
      </c>
      <c r="P153" s="17">
        <f>E153</f>
        <v>3</v>
      </c>
    </row>
    <row r="154" spans="1:16" x14ac:dyDescent="0.2">
      <c r="A154" s="25" t="s">
        <v>127</v>
      </c>
      <c r="B154">
        <v>27</v>
      </c>
      <c r="C154" s="1">
        <f t="shared" si="32"/>
        <v>1.957770172283775E-4</v>
      </c>
      <c r="D154" s="5">
        <f t="shared" si="31"/>
        <v>0</v>
      </c>
      <c r="E154" s="5">
        <f t="shared" si="36"/>
        <v>27</v>
      </c>
      <c r="L154" s="75">
        <f t="shared" si="39"/>
        <v>27</v>
      </c>
      <c r="P154" s="17">
        <f t="shared" si="20"/>
        <v>27</v>
      </c>
    </row>
    <row r="155" spans="1:16" x14ac:dyDescent="0.2">
      <c r="A155" s="105" t="s">
        <v>216</v>
      </c>
      <c r="B155">
        <v>1</v>
      </c>
      <c r="C155" s="1">
        <f t="shared" si="32"/>
        <v>7.2510006380880564E-6</v>
      </c>
      <c r="D155" s="5">
        <f t="shared" si="31"/>
        <v>0</v>
      </c>
      <c r="E155" s="5">
        <f t="shared" si="36"/>
        <v>1</v>
      </c>
      <c r="L155" s="75">
        <f t="shared" si="39"/>
        <v>1</v>
      </c>
      <c r="P155" s="5">
        <f>E155</f>
        <v>1</v>
      </c>
    </row>
    <row r="156" spans="1:16" x14ac:dyDescent="0.2">
      <c r="A156" s="105" t="s">
        <v>356</v>
      </c>
      <c r="B156">
        <v>46</v>
      </c>
      <c r="C156" s="1">
        <f t="shared" ref="C156" si="40">B156/$B$168</f>
        <v>3.3354602935205057E-4</v>
      </c>
      <c r="D156" s="5">
        <f t="shared" ref="D156" si="41">C156*$B$171</f>
        <v>0</v>
      </c>
      <c r="E156" s="5">
        <f t="shared" ref="E156" si="42">B156+D156</f>
        <v>46</v>
      </c>
      <c r="L156" s="75">
        <f t="shared" ref="L156" si="43">E156</f>
        <v>46</v>
      </c>
      <c r="P156" s="5">
        <f>E156</f>
        <v>46</v>
      </c>
    </row>
    <row r="157" spans="1:16" x14ac:dyDescent="0.2">
      <c r="A157" s="25" t="s">
        <v>217</v>
      </c>
      <c r="B157" s="16">
        <v>6</v>
      </c>
      <c r="C157" s="1">
        <f t="shared" ref="C157:C164" si="44">B157/$B$168</f>
        <v>4.3506003828528335E-5</v>
      </c>
      <c r="D157" s="5">
        <f t="shared" ref="D157:D164" si="45">C157*$B$171</f>
        <v>0</v>
      </c>
      <c r="E157" s="5">
        <f t="shared" si="36"/>
        <v>6</v>
      </c>
      <c r="L157" s="75">
        <f t="shared" si="39"/>
        <v>6</v>
      </c>
      <c r="P157" s="5">
        <f>E157</f>
        <v>6</v>
      </c>
    </row>
    <row r="158" spans="1:16" x14ac:dyDescent="0.2">
      <c r="A158" s="43" t="s">
        <v>118</v>
      </c>
      <c r="B158">
        <v>29</v>
      </c>
      <c r="C158" s="1">
        <f t="shared" si="44"/>
        <v>2.1027901850455364E-4</v>
      </c>
      <c r="D158" s="5">
        <f t="shared" si="45"/>
        <v>0</v>
      </c>
      <c r="E158" s="5">
        <f t="shared" si="36"/>
        <v>29</v>
      </c>
      <c r="M158" s="79">
        <f>E158</f>
        <v>29</v>
      </c>
      <c r="P158" s="17">
        <f t="shared" si="20"/>
        <v>29</v>
      </c>
    </row>
    <row r="159" spans="1:16" x14ac:dyDescent="0.2">
      <c r="A159" s="186" t="s">
        <v>140</v>
      </c>
      <c r="B159"/>
      <c r="C159" s="127">
        <f t="shared" si="44"/>
        <v>0</v>
      </c>
      <c r="D159" s="5">
        <f t="shared" si="45"/>
        <v>0</v>
      </c>
      <c r="E159" s="5">
        <f t="shared" si="36"/>
        <v>0</v>
      </c>
      <c r="J159" s="184">
        <f>E159</f>
        <v>0</v>
      </c>
      <c r="M159" s="80"/>
      <c r="P159" s="17">
        <f t="shared" si="20"/>
        <v>0</v>
      </c>
    </row>
    <row r="160" spans="1:16" x14ac:dyDescent="0.2">
      <c r="A160" s="25" t="s">
        <v>142</v>
      </c>
      <c r="B160"/>
      <c r="C160" s="1">
        <f t="shared" si="44"/>
        <v>0</v>
      </c>
      <c r="D160" s="5">
        <f t="shared" si="45"/>
        <v>0</v>
      </c>
      <c r="E160" s="5">
        <f t="shared" si="36"/>
        <v>0</v>
      </c>
      <c r="L160" s="75">
        <f>E160</f>
        <v>0</v>
      </c>
      <c r="P160" s="5">
        <f t="shared" si="20"/>
        <v>0</v>
      </c>
    </row>
    <row r="161" spans="1:16" x14ac:dyDescent="0.2">
      <c r="A161" s="29" t="s">
        <v>200</v>
      </c>
      <c r="B161"/>
      <c r="C161" s="1">
        <f t="shared" si="44"/>
        <v>0</v>
      </c>
      <c r="D161" s="5">
        <f t="shared" si="45"/>
        <v>0</v>
      </c>
      <c r="E161" s="5">
        <f t="shared" si="36"/>
        <v>0</v>
      </c>
      <c r="J161" s="76">
        <f>E161</f>
        <v>0</v>
      </c>
      <c r="P161" s="17">
        <f>E161</f>
        <v>0</v>
      </c>
    </row>
    <row r="162" spans="1:16" x14ac:dyDescent="0.2">
      <c r="A162" s="29" t="s">
        <v>144</v>
      </c>
      <c r="B162"/>
      <c r="C162" s="1">
        <f t="shared" si="44"/>
        <v>0</v>
      </c>
      <c r="D162" s="5">
        <f t="shared" si="45"/>
        <v>0</v>
      </c>
      <c r="E162" s="5">
        <f t="shared" si="36"/>
        <v>0</v>
      </c>
      <c r="J162" s="76">
        <f>E162</f>
        <v>0</v>
      </c>
      <c r="P162" s="17">
        <f>E162</f>
        <v>0</v>
      </c>
    </row>
    <row r="163" spans="1:16" x14ac:dyDescent="0.2">
      <c r="A163" s="122" t="s">
        <v>145</v>
      </c>
      <c r="B163"/>
      <c r="C163" s="127">
        <f t="shared" si="44"/>
        <v>0</v>
      </c>
      <c r="D163" s="5">
        <f t="shared" si="45"/>
        <v>0</v>
      </c>
      <c r="E163" s="5">
        <f t="shared" si="36"/>
        <v>0</v>
      </c>
      <c r="J163" s="80"/>
      <c r="K163" s="132">
        <f>E163</f>
        <v>0</v>
      </c>
      <c r="P163" s="17">
        <f>E163</f>
        <v>0</v>
      </c>
    </row>
    <row r="164" spans="1:16" x14ac:dyDescent="0.2">
      <c r="A164" s="122" t="s">
        <v>201</v>
      </c>
      <c r="B164">
        <v>9</v>
      </c>
      <c r="C164" s="127">
        <f t="shared" si="44"/>
        <v>6.5259005742792506E-5</v>
      </c>
      <c r="D164" s="5">
        <f t="shared" si="45"/>
        <v>0</v>
      </c>
      <c r="E164" s="5">
        <f t="shared" si="36"/>
        <v>9</v>
      </c>
      <c r="J164" s="80"/>
      <c r="K164" s="132">
        <f>E164</f>
        <v>9</v>
      </c>
      <c r="P164" s="17">
        <f>E164</f>
        <v>9</v>
      </c>
    </row>
    <row r="165" spans="1:16" x14ac:dyDescent="0.2">
      <c r="A165" s="224" t="s">
        <v>223</v>
      </c>
      <c r="B165"/>
      <c r="C165" s="1">
        <f>B165/$B$168</f>
        <v>0</v>
      </c>
      <c r="D165" s="5">
        <f>C165*$B$171</f>
        <v>0</v>
      </c>
      <c r="E165" s="5">
        <f t="shared" ref="E165" si="46">B165+D165</f>
        <v>0</v>
      </c>
      <c r="N165" s="73">
        <f>E165</f>
        <v>0</v>
      </c>
      <c r="P165" s="17">
        <f t="shared" ref="P165" si="47">E165</f>
        <v>0</v>
      </c>
    </row>
    <row r="166" spans="1:16" x14ac:dyDescent="0.2">
      <c r="A166" s="250" t="s">
        <v>119</v>
      </c>
      <c r="B166" s="238"/>
      <c r="C166" s="8">
        <f>B166/$B$168</f>
        <v>0</v>
      </c>
      <c r="D166" s="11">
        <f>C166*$B$171</f>
        <v>0</v>
      </c>
      <c r="E166" s="11">
        <f t="shared" si="36"/>
        <v>0</v>
      </c>
      <c r="F166" s="8"/>
      <c r="G166" s="8"/>
      <c r="H166" s="8"/>
      <c r="I166" s="8"/>
      <c r="J166" s="8"/>
      <c r="K166" s="8"/>
      <c r="L166" s="8"/>
      <c r="M166" s="8"/>
      <c r="N166" s="236">
        <f>E166</f>
        <v>0</v>
      </c>
      <c r="O166" s="8"/>
      <c r="P166" s="237">
        <f t="shared" si="20"/>
        <v>0</v>
      </c>
    </row>
    <row r="167" spans="1:16" x14ac:dyDescent="0.2">
      <c r="A167"/>
      <c r="B167" s="16"/>
    </row>
    <row r="168" spans="1:16" x14ac:dyDescent="0.2">
      <c r="A168" s="1" t="s">
        <v>21</v>
      </c>
      <c r="B168" s="16">
        <f>SUM(B12:B166)</f>
        <v>137912</v>
      </c>
      <c r="C168" s="1">
        <f>B168/$B$169</f>
        <v>1</v>
      </c>
      <c r="E168" s="5">
        <f>SUM(E12:E166)</f>
        <v>137912</v>
      </c>
      <c r="F168" s="32">
        <f t="shared" ref="F168:P168" si="48">SUM(F12:F166)</f>
        <v>28920</v>
      </c>
      <c r="G168" s="33">
        <f t="shared" si="48"/>
        <v>2138</v>
      </c>
      <c r="H168" s="34">
        <f t="shared" si="48"/>
        <v>11717</v>
      </c>
      <c r="I168" s="35">
        <f t="shared" si="48"/>
        <v>12396</v>
      </c>
      <c r="J168" s="36">
        <f t="shared" si="48"/>
        <v>110</v>
      </c>
      <c r="K168" s="37">
        <f t="shared" si="48"/>
        <v>14</v>
      </c>
      <c r="L168" s="38">
        <f t="shared" si="48"/>
        <v>149</v>
      </c>
      <c r="M168" s="39">
        <f t="shared" si="48"/>
        <v>29</v>
      </c>
      <c r="N168" s="40">
        <f t="shared" si="48"/>
        <v>0</v>
      </c>
      <c r="O168" s="85">
        <f>SUM(O12:O166)</f>
        <v>82439</v>
      </c>
      <c r="P168" s="5">
        <f t="shared" si="48"/>
        <v>55473</v>
      </c>
    </row>
    <row r="169" spans="1:16" x14ac:dyDescent="0.2">
      <c r="A169" s="1" t="s">
        <v>22</v>
      </c>
      <c r="B169" s="5">
        <v>137912</v>
      </c>
      <c r="D169" s="5" t="s">
        <v>20</v>
      </c>
      <c r="E169" s="5">
        <f>SUM(F168:O168)</f>
        <v>137912</v>
      </c>
    </row>
    <row r="170" spans="1:16" x14ac:dyDescent="0.2">
      <c r="B170" s="5" t="s">
        <v>20</v>
      </c>
      <c r="C170" s="5"/>
      <c r="E170" s="5">
        <f>SUM(O168:P168)</f>
        <v>137912</v>
      </c>
    </row>
    <row r="171" spans="1:16" ht="38.25" x14ac:dyDescent="0.2">
      <c r="A171" s="18" t="s">
        <v>23</v>
      </c>
      <c r="B171" s="19">
        <f>B169-B168</f>
        <v>0</v>
      </c>
    </row>
    <row r="172" spans="1:16" ht="13.5" thickBot="1" x14ac:dyDescent="0.25"/>
    <row r="173" spans="1:16" x14ac:dyDescent="0.2">
      <c r="A173" s="45"/>
      <c r="B173" s="46"/>
      <c r="C173" s="47"/>
      <c r="D173" s="46"/>
      <c r="E173" s="46"/>
      <c r="F173" s="47"/>
      <c r="G173" s="47"/>
      <c r="H173" s="47"/>
      <c r="I173" s="47"/>
      <c r="J173" s="47"/>
      <c r="K173" s="47"/>
      <c r="L173" s="48"/>
    </row>
    <row r="174" spans="1:16" x14ac:dyDescent="0.2">
      <c r="A174" s="49">
        <v>1</v>
      </c>
      <c r="B174" s="50" t="s">
        <v>152</v>
      </c>
      <c r="C174" s="51"/>
      <c r="D174" s="50"/>
      <c r="E174" s="50"/>
      <c r="F174" s="51"/>
      <c r="G174" s="51"/>
      <c r="H174" s="51"/>
      <c r="I174" s="61">
        <f>P168</f>
        <v>55473</v>
      </c>
      <c r="J174" s="51"/>
      <c r="K174" s="51"/>
      <c r="L174" s="52"/>
    </row>
    <row r="175" spans="1:16" ht="13.5" thickBot="1" x14ac:dyDescent="0.25">
      <c r="A175" s="49"/>
      <c r="B175" s="50"/>
      <c r="C175" s="51"/>
      <c r="D175" s="50"/>
      <c r="E175" s="50"/>
      <c r="F175" s="51"/>
      <c r="G175" s="51"/>
      <c r="H175" s="51"/>
      <c r="I175" s="60"/>
      <c r="J175" s="51"/>
      <c r="K175" s="51"/>
      <c r="L175" s="52"/>
    </row>
    <row r="176" spans="1:16" ht="13.5" thickBot="1" x14ac:dyDescent="0.25">
      <c r="A176" s="49"/>
      <c r="B176" s="50"/>
      <c r="C176" s="51"/>
      <c r="D176" s="50"/>
      <c r="E176" s="50"/>
      <c r="F176" s="51"/>
      <c r="G176" s="51"/>
      <c r="H176" s="51"/>
      <c r="I176" s="58" t="s">
        <v>153</v>
      </c>
      <c r="J176" s="58" t="s">
        <v>154</v>
      </c>
      <c r="K176" s="57" t="s">
        <v>12</v>
      </c>
      <c r="L176" s="52"/>
    </row>
    <row r="177" spans="1:12" x14ac:dyDescent="0.2">
      <c r="A177" s="49">
        <v>2</v>
      </c>
      <c r="B177" s="50" t="s">
        <v>162</v>
      </c>
      <c r="C177" s="51"/>
      <c r="D177" s="50"/>
      <c r="E177" s="50"/>
      <c r="F177" s="51"/>
      <c r="G177" s="51"/>
      <c r="H177" s="51"/>
      <c r="I177" s="62">
        <f>G168</f>
        <v>2138</v>
      </c>
      <c r="J177" s="62">
        <f>F168</f>
        <v>28920</v>
      </c>
      <c r="K177" s="62">
        <f>I177+J177</f>
        <v>31058</v>
      </c>
      <c r="L177" s="52"/>
    </row>
    <row r="178" spans="1:12" x14ac:dyDescent="0.2">
      <c r="A178" s="49">
        <v>3</v>
      </c>
      <c r="B178" s="50" t="s">
        <v>155</v>
      </c>
      <c r="C178" s="51"/>
      <c r="D178" s="50"/>
      <c r="E178" s="50"/>
      <c r="F178" s="51"/>
      <c r="G178" s="51"/>
      <c r="H178" s="51"/>
      <c r="I178" s="62">
        <f>H168</f>
        <v>11717</v>
      </c>
      <c r="J178" s="62">
        <f>I168</f>
        <v>12396</v>
      </c>
      <c r="K178" s="62">
        <f>I178+J178</f>
        <v>24113</v>
      </c>
      <c r="L178" s="52"/>
    </row>
    <row r="179" spans="1:12" x14ac:dyDescent="0.2">
      <c r="A179" s="49">
        <v>4</v>
      </c>
      <c r="B179" s="50" t="s">
        <v>156</v>
      </c>
      <c r="C179" s="51"/>
      <c r="D179" s="50"/>
      <c r="E179" s="50"/>
      <c r="F179" s="51"/>
      <c r="G179" s="51"/>
      <c r="H179" s="51"/>
      <c r="I179" s="62">
        <f>J168</f>
        <v>110</v>
      </c>
      <c r="J179" s="62">
        <f>K168</f>
        <v>14</v>
      </c>
      <c r="K179" s="62">
        <f>I179+J179</f>
        <v>124</v>
      </c>
      <c r="L179" s="52"/>
    </row>
    <row r="180" spans="1:12" x14ac:dyDescent="0.2">
      <c r="A180" s="49">
        <v>5</v>
      </c>
      <c r="B180" s="50" t="s">
        <v>157</v>
      </c>
      <c r="C180" s="51"/>
      <c r="D180" s="50"/>
      <c r="E180" s="50"/>
      <c r="F180" s="51"/>
      <c r="G180" s="51"/>
      <c r="H180" s="51"/>
      <c r="I180" s="63">
        <f>L168</f>
        <v>149</v>
      </c>
      <c r="J180" s="51"/>
      <c r="K180" s="51"/>
      <c r="L180" s="52"/>
    </row>
    <row r="181" spans="1:12" x14ac:dyDescent="0.2">
      <c r="A181" s="49">
        <v>6</v>
      </c>
      <c r="B181" s="50" t="s">
        <v>158</v>
      </c>
      <c r="C181" s="51"/>
      <c r="D181" s="50"/>
      <c r="E181" s="50"/>
      <c r="F181" s="51"/>
      <c r="G181" s="51"/>
      <c r="H181" s="51"/>
      <c r="I181" s="61">
        <f>M168</f>
        <v>29</v>
      </c>
      <c r="J181" s="51"/>
      <c r="K181" s="51"/>
      <c r="L181" s="52"/>
    </row>
    <row r="182" spans="1:12" x14ac:dyDescent="0.2">
      <c r="A182" s="49">
        <v>9</v>
      </c>
      <c r="B182" s="175" t="s">
        <v>159</v>
      </c>
      <c r="C182" s="176"/>
      <c r="D182" s="175"/>
      <c r="E182" s="175"/>
      <c r="F182" s="176"/>
      <c r="G182" s="176"/>
      <c r="H182" s="176"/>
      <c r="I182" s="176"/>
      <c r="J182" s="176"/>
      <c r="K182" s="51"/>
      <c r="L182" s="52"/>
    </row>
    <row r="183" spans="1:12" x14ac:dyDescent="0.2">
      <c r="A183" s="49"/>
      <c r="B183" s="227"/>
      <c r="C183" s="227"/>
      <c r="D183" s="177"/>
      <c r="E183" s="175"/>
      <c r="F183" s="176"/>
      <c r="G183" s="176"/>
      <c r="H183" s="176"/>
      <c r="I183" s="176"/>
      <c r="J183" s="176"/>
      <c r="K183" s="51"/>
      <c r="L183" s="52"/>
    </row>
    <row r="184" spans="1:12" x14ac:dyDescent="0.2">
      <c r="A184" s="49"/>
      <c r="B184" s="177"/>
      <c r="C184" s="178"/>
      <c r="D184" s="177"/>
      <c r="E184" s="175"/>
      <c r="F184" s="176"/>
      <c r="G184" s="176"/>
      <c r="H184" s="176"/>
      <c r="I184" s="176"/>
      <c r="J184" s="178"/>
      <c r="K184" s="51"/>
      <c r="L184" s="52"/>
    </row>
    <row r="185" spans="1:12" x14ac:dyDescent="0.2">
      <c r="A185" s="50" t="s">
        <v>166</v>
      </c>
      <c r="B185" s="175">
        <f>K139</f>
        <v>0</v>
      </c>
      <c r="C185" s="175" t="s">
        <v>164</v>
      </c>
      <c r="D185" s="50">
        <f>SUM(K147:K150)</f>
        <v>5</v>
      </c>
      <c r="E185" s="50" t="s">
        <v>168</v>
      </c>
      <c r="F185" s="50">
        <f>SUM(I53:I64)</f>
        <v>5423</v>
      </c>
      <c r="G185" s="50" t="s">
        <v>165</v>
      </c>
      <c r="H185" s="50"/>
      <c r="I185" s="50" t="s">
        <v>163</v>
      </c>
      <c r="J185" s="50">
        <f>SUM(K163:K164)</f>
        <v>9</v>
      </c>
      <c r="K185" s="50" t="s">
        <v>167</v>
      </c>
      <c r="L185" s="50">
        <f>SUM(I109:I133)</f>
        <v>5962</v>
      </c>
    </row>
    <row r="186" spans="1:12" x14ac:dyDescent="0.2">
      <c r="A186" s="49"/>
      <c r="B186" s="177"/>
      <c r="C186" s="178"/>
      <c r="D186" s="177"/>
      <c r="E186" s="175"/>
      <c r="F186" s="176"/>
      <c r="G186" s="176"/>
      <c r="H186" s="176"/>
      <c r="I186" s="176"/>
      <c r="J186" s="178"/>
      <c r="K186" s="51"/>
      <c r="L186" s="52"/>
    </row>
    <row r="187" spans="1:12" x14ac:dyDescent="0.2">
      <c r="A187" s="49"/>
      <c r="B187" s="177"/>
      <c r="C187" s="178"/>
      <c r="D187" s="177"/>
      <c r="E187" s="175"/>
      <c r="F187" s="176"/>
      <c r="G187" s="176"/>
      <c r="H187" s="176"/>
      <c r="I187" s="176"/>
      <c r="J187" s="178"/>
      <c r="K187" s="51"/>
      <c r="L187" s="52"/>
    </row>
    <row r="188" spans="1:12" x14ac:dyDescent="0.2">
      <c r="A188" s="49"/>
      <c r="B188" s="177"/>
      <c r="C188" s="178"/>
      <c r="D188" s="177"/>
      <c r="E188" s="175"/>
      <c r="F188" s="176"/>
      <c r="G188" s="176"/>
      <c r="H188" s="176"/>
      <c r="I188" s="176"/>
      <c r="J188" s="176"/>
      <c r="K188" s="51"/>
      <c r="L188" s="52"/>
    </row>
    <row r="189" spans="1:12" x14ac:dyDescent="0.2">
      <c r="A189" s="49"/>
      <c r="B189" s="177"/>
      <c r="C189" s="178"/>
      <c r="D189" s="177"/>
      <c r="E189" s="175"/>
      <c r="F189" s="176"/>
      <c r="G189" s="176"/>
      <c r="H189" s="176"/>
      <c r="I189" s="176"/>
      <c r="J189" s="176"/>
      <c r="K189" s="51"/>
      <c r="L189" s="52"/>
    </row>
    <row r="190" spans="1:12" ht="13.5" thickBot="1" x14ac:dyDescent="0.25">
      <c r="A190" s="53"/>
      <c r="B190" s="54"/>
      <c r="C190" s="55"/>
      <c r="D190" s="54"/>
      <c r="E190" s="54"/>
      <c r="F190" s="55"/>
      <c r="G190" s="55"/>
      <c r="H190" s="55"/>
      <c r="I190" s="55"/>
      <c r="J190" s="55"/>
      <c r="K190" s="55"/>
      <c r="L190" s="56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Brandon</vt:lpstr>
      <vt:lpstr>Campbellsport</vt:lpstr>
      <vt:lpstr>FDL</vt:lpstr>
      <vt:lpstr>N. Fond du Lac</vt:lpstr>
      <vt:lpstr>Oakfield</vt:lpstr>
      <vt:lpstr>Ripon</vt:lpstr>
    </vt:vector>
  </TitlesOfParts>
  <Company>Winnefox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cp:lastPrinted>2013-01-09T20:55:28Z</cp:lastPrinted>
  <dcterms:created xsi:type="dcterms:W3CDTF">2006-01-11T20:32:18Z</dcterms:created>
  <dcterms:modified xsi:type="dcterms:W3CDTF">2017-01-10T21:07:23Z</dcterms:modified>
</cp:coreProperties>
</file>